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2\"/>
    </mc:Choice>
  </mc:AlternateContent>
  <xr:revisionPtr revIDLastSave="0" documentId="13_ncr:1_{558FC14B-A5C2-482C-B934-92DF1F1B49EF}" xr6:coauthVersionLast="47" xr6:coauthVersionMax="47" xr10:uidLastSave="{00000000-0000-0000-0000-000000000000}"/>
  <bookViews>
    <workbookView xWindow="15555" yWindow="-16320" windowWidth="29040" windowHeight="15840" tabRatio="925" xr2:uid="{00000000-000D-0000-FFFF-FFFF00000000}"/>
  </bookViews>
  <sheets>
    <sheet name="Contents" sheetId="12" r:id="rId1"/>
    <sheet name="Graph S1" sheetId="22" r:id="rId2"/>
    <sheet name="Graph S2" sheetId="30" r:id="rId3"/>
    <sheet name="Graph S3" sheetId="31" r:id="rId4"/>
    <sheet name="Graph S4" sheetId="46" r:id="rId5"/>
    <sheet name="Graph S5" sheetId="45" r:id="rId6"/>
    <sheet name="Graph S6" sheetId="44" r:id="rId7"/>
    <sheet name="Graph S7" sheetId="43" r:id="rId8"/>
    <sheet name="Graph S8" sheetId="47" r:id="rId9"/>
    <sheet name="Graph S9" sheetId="29" r:id="rId10"/>
    <sheet name="Graph S10" sheetId="32" r:id="rId11"/>
    <sheet name="Graph S11" sheetId="33" r:id="rId12"/>
    <sheet name="Graph S12" sheetId="48" r:id="rId13"/>
    <sheet name="Graph S13" sheetId="28" r:id="rId14"/>
    <sheet name="Graph S14" sheetId="34" r:id="rId15"/>
    <sheet name="Graph S15" sheetId="35" r:id="rId16"/>
    <sheet name="Graph S16" sheetId="49" r:id="rId17"/>
    <sheet name="Graph S17" sheetId="36" r:id="rId18"/>
    <sheet name="Graph S18" sheetId="23" r:id="rId19"/>
    <sheet name="Graph S19" sheetId="24" r:id="rId20"/>
    <sheet name="Graph S20" sheetId="50" r:id="rId21"/>
    <sheet name="Graph S21" sheetId="38" r:id="rId22"/>
    <sheet name="Graph S22" sheetId="39" r:id="rId23"/>
    <sheet name="Graph Data" sheetId="13" r:id="rId24"/>
    <sheet name="Table S1" sheetId="4" r:id="rId25"/>
    <sheet name="Table S2" sheetId="40" r:id="rId26"/>
    <sheet name="Table S3" sheetId="25" r:id="rId27"/>
    <sheet name="Table S4" sheetId="26" r:id="rId28"/>
  </sheets>
  <definedNames>
    <definedName name="_xlnm._FilterDatabase" localSheetId="26" hidden="1">'Table S3'!$A$2:$I$16</definedName>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3" l="1"/>
  <c r="D7" i="13"/>
  <c r="D6" i="13"/>
  <c r="D5" i="13"/>
</calcChain>
</file>

<file path=xl/sharedStrings.xml><?xml version="1.0" encoding="utf-8"?>
<sst xmlns="http://schemas.openxmlformats.org/spreadsheetml/2006/main" count="201" uniqueCount="129">
  <si>
    <t>Total</t>
  </si>
  <si>
    <t>ISSUE INFORMATION</t>
  </si>
  <si>
    <t>ISSUES</t>
  </si>
  <si>
    <t>Graph Data</t>
  </si>
  <si>
    <t>Workbook Contents</t>
  </si>
  <si>
    <t>Federal Home Loan Mortgage Corp.</t>
  </si>
  <si>
    <t>Federal National Mortgage Association</t>
  </si>
  <si>
    <t xml:space="preserve">    Publicly Traded</t>
  </si>
  <si>
    <t xml:space="preserve">    144A</t>
  </si>
  <si>
    <t xml:space="preserve">    Fixed Coupon</t>
  </si>
  <si>
    <t xml:space="preserve">    Floating Rate</t>
  </si>
  <si>
    <t xml:space="preserve">    Other</t>
  </si>
  <si>
    <t xml:space="preserve">        Small Business Administration</t>
  </si>
  <si>
    <t xml:space="preserve">    Investment Grade</t>
  </si>
  <si>
    <t xml:space="preserve">    High Yield</t>
  </si>
  <si>
    <t xml:space="preserve">    Auto Loans</t>
  </si>
  <si>
    <t xml:space="preserve">    CDO</t>
  </si>
  <si>
    <t xml:space="preserve">    CMBS</t>
  </si>
  <si>
    <t xml:space="preserve">    Credit Card</t>
  </si>
  <si>
    <t xml:space="preserve">    Manufactured Housing</t>
  </si>
  <si>
    <t xml:space="preserve">    Small Business Administration</t>
  </si>
  <si>
    <t xml:space="preserve">    Student Loan</t>
  </si>
  <si>
    <t>ABS Issues</t>
  </si>
  <si>
    <t>CMO Issues</t>
  </si>
  <si>
    <t xml:space="preserve">    Agency Issuers</t>
  </si>
  <si>
    <t xml:space="preserve">        Federal Home Loan Mortgage Corp.</t>
  </si>
  <si>
    <t xml:space="preserve">        Federal National Mortgage Association</t>
  </si>
  <si>
    <t xml:space="preserve">        Government National Mortgage Association I</t>
  </si>
  <si>
    <t xml:space="preserve">        Government National Mortgage Association II</t>
  </si>
  <si>
    <t xml:space="preserve">    Non-Agency Issuers</t>
  </si>
  <si>
    <t xml:space="preserve">        Publicly Traded</t>
  </si>
  <si>
    <t xml:space="preserve">        144A</t>
  </si>
  <si>
    <t xml:space="preserve">        Investment Grade</t>
  </si>
  <si>
    <t xml:space="preserve">        High Yield</t>
  </si>
  <si>
    <t>MBS Issues</t>
  </si>
  <si>
    <t>Table S1</t>
  </si>
  <si>
    <t>Table S2</t>
  </si>
  <si>
    <t>Table S3</t>
  </si>
  <si>
    <t>Lists the number of asset-backed securities issued and not matured as of the last date of period specified.</t>
  </si>
  <si>
    <t>Lists the number of Agency pass-through mortgage-backed securities issued and not matured as of the last date of period specified.</t>
  </si>
  <si>
    <t>Lists the number of collateralized mortgage obligations issued and not matured as of the last date of period specified.</t>
  </si>
  <si>
    <t>Data used to generate Securitized Product Issue Information Charts.</t>
  </si>
  <si>
    <t>Securitized Product Issue Information Graph Data</t>
  </si>
  <si>
    <t>Auto Loans</t>
  </si>
  <si>
    <t>CDO</t>
  </si>
  <si>
    <t>CMBS</t>
  </si>
  <si>
    <t>Credit Card</t>
  </si>
  <si>
    <t>Manufactured Housing</t>
  </si>
  <si>
    <t>Small Business Administration</t>
  </si>
  <si>
    <t>Student Loan</t>
  </si>
  <si>
    <t>Other</t>
  </si>
  <si>
    <t xml:space="preserve">        Government National Mortgage Association</t>
  </si>
  <si>
    <t>Agency Issuers</t>
  </si>
  <si>
    <t>Non-Agency Issuers</t>
  </si>
  <si>
    <t xml:space="preserve">    Federal Home Loan Mortgage Corp.</t>
  </si>
  <si>
    <t xml:space="preserve">    Government National Mortgage Association</t>
  </si>
  <si>
    <t xml:space="preserve">    Federal National Mortgage Association</t>
  </si>
  <si>
    <t>Government National Mortgage Association I</t>
  </si>
  <si>
    <t>Government National Mortgage Association II</t>
  </si>
  <si>
    <t>Distribution of Active TRACE ABS by Type</t>
  </si>
  <si>
    <t>Distribution of ABS Trades by Type</t>
  </si>
  <si>
    <t>Graph S1</t>
  </si>
  <si>
    <t>Graph S2</t>
  </si>
  <si>
    <t>Graph S3</t>
  </si>
  <si>
    <t>Graph S4</t>
  </si>
  <si>
    <t>Graph S5</t>
  </si>
  <si>
    <t>Graph S6</t>
  </si>
  <si>
    <t>Graph S7</t>
  </si>
  <si>
    <t>Graph S8</t>
  </si>
  <si>
    <t>Graph S9</t>
  </si>
  <si>
    <t>Graph S10</t>
  </si>
  <si>
    <t>Graph S11</t>
  </si>
  <si>
    <t>Graph S12</t>
  </si>
  <si>
    <t>Graph S13</t>
  </si>
  <si>
    <t>Distribution of Active TRACE CMO by Type</t>
  </si>
  <si>
    <t>Distribution of CMO Trades by Type</t>
  </si>
  <si>
    <t>TBA</t>
  </si>
  <si>
    <t>Distribution of Active TRACE Agency CMO by Agency Issuer</t>
  </si>
  <si>
    <t>Distribution of Agency CMO Trades by Agency Issuer</t>
  </si>
  <si>
    <t>Graph S14</t>
  </si>
  <si>
    <t>Distribution of Active TRACE MBS by Agency Issuer</t>
  </si>
  <si>
    <t>Distribution of MBS Trades by Agency Issuer</t>
  </si>
  <si>
    <t>Distribution of TBA Trades by Agency Issuer</t>
  </si>
  <si>
    <t>TRADES</t>
  </si>
  <si>
    <t>ABSX Issues</t>
  </si>
  <si>
    <t>Table S4</t>
  </si>
  <si>
    <t>Distribution of ABS Original Principal Balance Traded by Type</t>
  </si>
  <si>
    <t>Distribution of ABS Remaining Principal Balance Traded by Type</t>
  </si>
  <si>
    <t>Distribution of ABSX Trades by Type</t>
  </si>
  <si>
    <t>Distribution of ABSX Original Principal Balance Traded by Type</t>
  </si>
  <si>
    <t>Distribution of ABSX Remaining Principal Balance Traded by Type</t>
  </si>
  <si>
    <t>Graph S16</t>
  </si>
  <si>
    <t>Graph S15</t>
  </si>
  <si>
    <t>Graph S17</t>
  </si>
  <si>
    <t>Graph S18</t>
  </si>
  <si>
    <t>Graph S19</t>
  </si>
  <si>
    <t>Graph S20</t>
  </si>
  <si>
    <t>Graph S21</t>
  </si>
  <si>
    <t>Distribution of CMO Original Principal Balance Traded by Type</t>
  </si>
  <si>
    <t>Distribution of CMO Remaining Principal Balance Traded by Type</t>
  </si>
  <si>
    <t>Distribution of Agency CMO Original Principal Balance Traded by Agency Issuer</t>
  </si>
  <si>
    <t>Distribution of Agency CMO Remaining Principal Balance Traded by Agency Issuer</t>
  </si>
  <si>
    <t>Distribution of MBS Original Principal Balance Traded by Agency Issuer</t>
  </si>
  <si>
    <t>Distribution of MBS Remaining Principal Balance Traded by Agency Issuer</t>
  </si>
  <si>
    <t>ABS</t>
  </si>
  <si>
    <t>ABSX</t>
  </si>
  <si>
    <t>CMO</t>
  </si>
  <si>
    <t>MBS</t>
  </si>
  <si>
    <t>Distribution of Active TRACE ABSX by Type</t>
  </si>
  <si>
    <t>Graph S22</t>
  </si>
  <si>
    <t>ORIGINAL PRINCIPAL BALANCE</t>
  </si>
  <si>
    <t>REMAINING PRINCIPAL BALANCE</t>
  </si>
  <si>
    <t xml:space="preserve">    Publicly Traded*</t>
  </si>
  <si>
    <t xml:space="preserve">    144A*</t>
  </si>
  <si>
    <t xml:space="preserve">    Fixed Coupon*</t>
  </si>
  <si>
    <t xml:space="preserve">    Floating Rate*</t>
  </si>
  <si>
    <t xml:space="preserve">    Other*</t>
  </si>
  <si>
    <t xml:space="preserve">    Investment Grade*</t>
  </si>
  <si>
    <t xml:space="preserve">    High Yield*</t>
  </si>
  <si>
    <t>Lists the number of CDO and non-agency CMBS securities issued and not matured as of the last date of period specified.</t>
  </si>
  <si>
    <t>Distribution of TBA Principal Balance Traded by Agency Issuer</t>
  </si>
  <si>
    <t>Fannie Freddie UMBS</t>
  </si>
  <si>
    <t>© 2006-23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</si>
  <si>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2006-23 Financial Industry Regulatory Authority, Inc. (“FINRA”)</t>
  </si>
  <si>
    <t>Q1 2022</t>
  </si>
  <si>
    <t>Q2 2022</t>
  </si>
  <si>
    <t>Q3 2022</t>
  </si>
  <si>
    <t>Q4 2022</t>
  </si>
  <si>
    <t xml:space="preserve">        Fannie Freddie UMBS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</si>
</sst>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b/>
      <sz val="9"/>
      <name val="Arial"/>
      <family val="2"/>
    </font>
  </fonts>
  <fills count="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
      <patternFill patternType="solid">
        <fgColor theme="1" tint="4.9989318521683403E-2"/>
        <bgColor indexed="64"/>
      </patternFill>
    </fill>
  </fills>
  <borders count="44">
    <border>
      <left/>
      <right/>
      <top/>
      <bottom/>
      <diagonal/>
    </border>
    <border>
      <left style="double">
        <color indexed="50"/>
      </left>
      <right style="double">
        <color indexed="50"/>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double">
        <color indexed="50"/>
      </left>
      <right style="double">
        <color indexed="50"/>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thin">
        <color indexed="50"/>
      </bottom>
      <diagonal/>
    </border>
    <border>
      <left/>
      <right style="thin">
        <color indexed="50"/>
      </right>
      <top/>
      <bottom/>
      <diagonal/>
    </border>
    <border>
      <left/>
      <right style="double">
        <color indexed="50"/>
      </right>
      <top/>
      <bottom/>
      <diagonal/>
    </border>
    <border>
      <left/>
      <right style="thin">
        <color indexed="50"/>
      </right>
      <top style="thin">
        <color indexed="50"/>
      </top>
      <bottom style="double">
        <color indexed="50"/>
      </bottom>
      <diagonal/>
    </border>
    <border>
      <left style="thin">
        <color indexed="50"/>
      </left>
      <right style="double">
        <color indexed="50"/>
      </right>
      <top style="thin">
        <color indexed="50"/>
      </top>
      <bottom style="thin">
        <color indexed="50"/>
      </bottom>
      <diagonal/>
    </border>
    <border>
      <left style="double">
        <color indexed="50"/>
      </left>
      <right style="thin">
        <color indexed="50"/>
      </right>
      <top style="thin">
        <color indexed="50"/>
      </top>
      <bottom/>
      <diagonal/>
    </border>
    <border>
      <left/>
      <right style="double">
        <color indexed="50"/>
      </right>
      <top style="thin">
        <color indexed="50"/>
      </top>
      <bottom/>
      <diagonal/>
    </border>
    <border>
      <left style="double">
        <color indexed="50"/>
      </left>
      <right style="double">
        <color indexed="50"/>
      </right>
      <top style="thin">
        <color indexed="50"/>
      </top>
      <bottom/>
      <diagonal/>
    </border>
    <border>
      <left style="thin">
        <color indexed="50"/>
      </left>
      <right style="double">
        <color indexed="50"/>
      </right>
      <top style="thin">
        <color indexed="50"/>
      </top>
      <bottom style="double">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
      <left style="thin">
        <color indexed="50"/>
      </left>
      <right style="double">
        <color indexed="50"/>
      </right>
      <top/>
      <bottom style="thin">
        <color indexed="50"/>
      </bottom>
      <diagonal/>
    </border>
    <border>
      <left style="double">
        <color indexed="50"/>
      </left>
      <right style="double">
        <color indexed="50"/>
      </right>
      <top/>
      <bottom style="thin">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4">
    <xf numFmtId="0" fontId="0" fillId="0" borderId="0" xfId="0"/>
    <xf numFmtId="0" fontId="0" fillId="0" borderId="0" xfId="0"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23" xfId="2" applyBorder="1" applyAlignment="1" applyProtection="1">
      <alignment horizontal="left" vertical="center" wrapText="1"/>
    </xf>
    <xf numFmtId="0" fontId="7" fillId="0" borderId="0" xfId="0" applyFont="1" applyFill="1" applyAlignment="1">
      <alignment vertical="center" wrapText="1"/>
    </xf>
    <xf numFmtId="0" fontId="7" fillId="0" borderId="24" xfId="0" applyFont="1" applyBorder="1" applyAlignment="1">
      <alignment vertical="center" wrapText="1"/>
    </xf>
    <xf numFmtId="0" fontId="2" fillId="0" borderId="0" xfId="0" applyFont="1"/>
    <xf numFmtId="0" fontId="5" fillId="2" borderId="13" xfId="0" applyFont="1" applyFill="1" applyBorder="1" applyAlignment="1">
      <alignment horizontal="center"/>
    </xf>
    <xf numFmtId="0" fontId="2" fillId="3" borderId="8" xfId="0" applyFont="1" applyFill="1" applyBorder="1" applyAlignment="1">
      <alignment horizontal="right"/>
    </xf>
    <xf numFmtId="0" fontId="2" fillId="3" borderId="15" xfId="0" applyFont="1" applyFill="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2" borderId="16" xfId="0" applyFont="1" applyFill="1" applyBorder="1" applyAlignment="1"/>
    <xf numFmtId="3" fontId="2" fillId="0" borderId="2" xfId="0" applyNumberFormat="1" applyFont="1" applyBorder="1"/>
    <xf numFmtId="3" fontId="2" fillId="0" borderId="4" xfId="0" applyNumberFormat="1" applyFont="1" applyBorder="1" applyAlignment="1"/>
    <xf numFmtId="3" fontId="2" fillId="0" borderId="5" xfId="0" applyNumberFormat="1" applyFont="1" applyBorder="1"/>
    <xf numFmtId="0" fontId="2" fillId="2" borderId="20" xfId="0" applyFont="1" applyFill="1" applyBorder="1" applyAlignment="1"/>
    <xf numFmtId="3" fontId="2" fillId="0" borderId="10" xfId="0" applyNumberFormat="1" applyFont="1" applyBorder="1"/>
    <xf numFmtId="3" fontId="2" fillId="0" borderId="7" xfId="0" applyNumberFormat="1" applyFont="1" applyBorder="1" applyAlignment="1"/>
    <xf numFmtId="3" fontId="2" fillId="0" borderId="8" xfId="0" applyNumberFormat="1" applyFont="1" applyBorder="1"/>
    <xf numFmtId="0" fontId="2" fillId="2" borderId="3" xfId="0" applyFont="1" applyFill="1" applyBorder="1" applyAlignment="1"/>
    <xf numFmtId="3" fontId="2" fillId="0" borderId="31" xfId="0" applyNumberFormat="1" applyFont="1" applyFill="1" applyBorder="1" applyAlignment="1"/>
    <xf numFmtId="3" fontId="2" fillId="0" borderId="31" xfId="0" applyNumberFormat="1" applyFont="1" applyBorder="1" applyAlignment="1"/>
    <xf numFmtId="3" fontId="2" fillId="0" borderId="18" xfId="0" applyNumberFormat="1" applyFont="1" applyBorder="1"/>
    <xf numFmtId="0" fontId="2" fillId="2" borderId="21" xfId="0" applyFont="1" applyFill="1" applyBorder="1" applyAlignment="1"/>
    <xf numFmtId="0" fontId="2" fillId="2" borderId="17" xfId="0" applyFont="1" applyFill="1" applyBorder="1" applyAlignment="1"/>
    <xf numFmtId="0" fontId="2" fillId="0" borderId="0" xfId="0" applyFont="1" applyAlignment="1"/>
    <xf numFmtId="0" fontId="2" fillId="3" borderId="7" xfId="0" applyFont="1" applyFill="1" applyBorder="1" applyAlignment="1">
      <alignment horizontal="right"/>
    </xf>
    <xf numFmtId="3" fontId="2" fillId="0" borderId="3" xfId="0" applyNumberFormat="1" applyFont="1" applyBorder="1" applyAlignment="1">
      <alignment horizontal="right"/>
    </xf>
    <xf numFmtId="3" fontId="2" fillId="0" borderId="15" xfId="0" applyNumberFormat="1" applyFont="1" applyBorder="1" applyAlignment="1">
      <alignment horizontal="right"/>
    </xf>
    <xf numFmtId="3" fontId="2" fillId="0" borderId="31" xfId="0" applyNumberFormat="1" applyFont="1" applyFill="1" applyBorder="1" applyAlignment="1">
      <alignment horizontal="right"/>
    </xf>
    <xf numFmtId="0" fontId="2" fillId="0" borderId="0" xfId="0" applyFont="1" applyAlignment="1">
      <alignment horizontal="right"/>
    </xf>
    <xf numFmtId="3" fontId="2" fillId="0" borderId="32" xfId="0" applyNumberFormat="1" applyFont="1" applyBorder="1" applyAlignment="1"/>
    <xf numFmtId="3" fontId="2" fillId="0" borderId="33" xfId="0" applyNumberFormat="1" applyFont="1" applyBorder="1"/>
    <xf numFmtId="3" fontId="2" fillId="0" borderId="6" xfId="0" applyNumberFormat="1" applyFont="1" applyBorder="1"/>
    <xf numFmtId="3" fontId="2" fillId="0" borderId="7" xfId="0" applyNumberFormat="1" applyFont="1" applyBorder="1" applyAlignment="1">
      <alignment horizontal="right"/>
    </xf>
    <xf numFmtId="3" fontId="2" fillId="0" borderId="22" xfId="0" applyNumberFormat="1" applyFont="1" applyBorder="1"/>
    <xf numFmtId="3" fontId="2" fillId="0" borderId="34" xfId="0" applyNumberFormat="1" applyFont="1" applyBorder="1" applyAlignment="1">
      <alignment horizontal="right"/>
    </xf>
    <xf numFmtId="3" fontId="2" fillId="0" borderId="34" xfId="0" applyNumberFormat="1" applyFont="1" applyBorder="1" applyAlignment="1"/>
    <xf numFmtId="3" fontId="2" fillId="0" borderId="19" xfId="0" applyNumberFormat="1" applyFont="1" applyBorder="1"/>
    <xf numFmtId="3" fontId="2" fillId="0" borderId="7" xfId="0" applyNumberFormat="1" applyFont="1" applyFill="1" applyBorder="1" applyAlignment="1">
      <alignment horizontal="right"/>
    </xf>
    <xf numFmtId="3" fontId="2" fillId="0" borderId="7" xfId="0" applyNumberFormat="1" applyFont="1" applyFill="1" applyBorder="1" applyAlignment="1"/>
    <xf numFmtId="3" fontId="2" fillId="0" borderId="1" xfId="0" applyNumberFormat="1" applyFont="1" applyBorder="1"/>
    <xf numFmtId="3" fontId="2" fillId="0" borderId="31" xfId="0" applyNumberFormat="1" applyFont="1" applyBorder="1" applyAlignment="1">
      <alignment horizontal="right"/>
    </xf>
    <xf numFmtId="3" fontId="2" fillId="0" borderId="35" xfId="0" applyNumberFormat="1" applyFont="1" applyBorder="1"/>
    <xf numFmtId="3" fontId="2" fillId="0" borderId="34" xfId="0" applyNumberFormat="1" applyFont="1" applyFill="1" applyBorder="1" applyAlignment="1">
      <alignment horizontal="right"/>
    </xf>
    <xf numFmtId="3" fontId="2" fillId="0" borderId="34" xfId="0" applyNumberFormat="1" applyFont="1" applyFill="1" applyBorder="1" applyAlignment="1"/>
    <xf numFmtId="3" fontId="2" fillId="0" borderId="36" xfId="0" applyNumberFormat="1" applyFont="1" applyBorder="1" applyAlignment="1">
      <alignment horizontal="right"/>
    </xf>
    <xf numFmtId="0" fontId="2" fillId="2" borderId="36" xfId="0" applyFont="1" applyFill="1" applyBorder="1" applyAlignment="1"/>
    <xf numFmtId="0" fontId="10" fillId="0" borderId="0" xfId="0" applyFont="1"/>
    <xf numFmtId="0" fontId="2" fillId="2" borderId="13" xfId="0" applyFont="1" applyFill="1" applyBorder="1"/>
    <xf numFmtId="0" fontId="2" fillId="3" borderId="6" xfId="0" applyFont="1" applyFill="1" applyBorder="1" applyAlignment="1">
      <alignment horizontal="right"/>
    </xf>
    <xf numFmtId="3" fontId="2" fillId="0" borderId="37" xfId="0" applyNumberFormat="1" applyFont="1" applyBorder="1"/>
    <xf numFmtId="3" fontId="2" fillId="0" borderId="39" xfId="0" applyNumberFormat="1" applyFont="1" applyBorder="1"/>
    <xf numFmtId="0" fontId="2" fillId="0" borderId="0" xfId="0" applyFont="1" applyFill="1"/>
    <xf numFmtId="3" fontId="2" fillId="0" borderId="35" xfId="0" applyNumberFormat="1" applyFont="1" applyFill="1" applyBorder="1"/>
    <xf numFmtId="3" fontId="2" fillId="0" borderId="1" xfId="0" applyNumberFormat="1" applyFont="1" applyFill="1" applyBorder="1"/>
    <xf numFmtId="3" fontId="2" fillId="0" borderId="18" xfId="0" applyNumberFormat="1" applyFont="1" applyFill="1" applyBorder="1"/>
    <xf numFmtId="3" fontId="2" fillId="0" borderId="36"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0" xfId="0" applyNumberFormat="1" applyFont="1" applyBorder="1"/>
    <xf numFmtId="3" fontId="2" fillId="0" borderId="0" xfId="0" applyNumberFormat="1" applyFont="1" applyFill="1" applyBorder="1" applyAlignment="1">
      <alignment horizontal="right"/>
    </xf>
    <xf numFmtId="3" fontId="2" fillId="0" borderId="0" xfId="0" applyNumberFormat="1" applyFont="1" applyBorder="1" applyAlignment="1"/>
    <xf numFmtId="164" fontId="2" fillId="0" borderId="0" xfId="1" applyNumberFormat="1" applyFont="1" applyBorder="1"/>
    <xf numFmtId="0" fontId="0" fillId="5" borderId="0" xfId="0" applyFill="1"/>
    <xf numFmtId="0" fontId="0" fillId="0" borderId="0" xfId="0" applyFill="1"/>
    <xf numFmtId="3" fontId="2" fillId="0" borderId="15" xfId="0" applyNumberFormat="1" applyFont="1" applyBorder="1"/>
    <xf numFmtId="164" fontId="2" fillId="0" borderId="1" xfId="1" applyNumberFormat="1" applyFont="1" applyFill="1" applyBorder="1"/>
    <xf numFmtId="164" fontId="2" fillId="0" borderId="38" xfId="1" applyNumberFormat="1" applyFont="1" applyFill="1" applyBorder="1"/>
    <xf numFmtId="164" fontId="2" fillId="0" borderId="22" xfId="1" applyNumberFormat="1" applyFont="1" applyFill="1" applyBorder="1"/>
    <xf numFmtId="3" fontId="2" fillId="0" borderId="3" xfId="0" applyNumberFormat="1" applyFont="1" applyBorder="1"/>
    <xf numFmtId="0" fontId="2" fillId="0" borderId="14" xfId="0" applyFont="1" applyBorder="1" applyAlignment="1">
      <alignment horizontal="right"/>
    </xf>
    <xf numFmtId="3" fontId="2" fillId="0" borderId="42" xfId="0" applyNumberFormat="1" applyFont="1" applyBorder="1"/>
    <xf numFmtId="3" fontId="2" fillId="0" borderId="43" xfId="0" applyNumberFormat="1" applyFont="1" applyBorder="1"/>
    <xf numFmtId="3" fontId="2" fillId="0" borderId="4" xfId="0" applyNumberFormat="1" applyFont="1" applyFill="1" applyBorder="1" applyAlignment="1">
      <alignment horizontal="right"/>
    </xf>
    <xf numFmtId="3" fontId="2" fillId="0" borderId="4" xfId="0" applyNumberFormat="1" applyFont="1" applyFill="1" applyBorder="1" applyAlignment="1"/>
    <xf numFmtId="0" fontId="1" fillId="0" borderId="0" xfId="0" applyFont="1"/>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4" borderId="40" xfId="0" applyFont="1" applyFill="1" applyBorder="1" applyAlignment="1">
      <alignment wrapText="1"/>
    </xf>
    <xf numFmtId="0" fontId="4" fillId="4" borderId="41" xfId="0" applyFont="1" applyFill="1" applyBorder="1" applyAlignment="1">
      <alignment wrapText="1"/>
    </xf>
    <xf numFmtId="0" fontId="4" fillId="4" borderId="29" xfId="0" applyFont="1" applyFill="1" applyBorder="1" applyAlignment="1">
      <alignment vertical="center" wrapText="1"/>
    </xf>
    <xf numFmtId="0" fontId="0" fillId="0" borderId="30" xfId="0" applyBorder="1" applyAlignment="1">
      <alignment vertical="center" wrapText="1"/>
    </xf>
    <xf numFmtId="0" fontId="4" fillId="4" borderId="40" xfId="0" applyFont="1" applyFill="1" applyBorder="1" applyAlignment="1">
      <alignment vertical="center" wrapText="1"/>
    </xf>
    <xf numFmtId="0" fontId="4" fillId="4" borderId="41" xfId="0" applyFont="1" applyFill="1" applyBorder="1" applyAlignment="1">
      <alignmen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3"/>
              <c:layout>
                <c:manualLayout>
                  <c:x val="4.732888521061579E-2"/>
                  <c:y val="1.633382270047864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4C2-4BCE-92B3-823A27A34489}"/>
                </c:ext>
              </c:extLst>
            </c:dLbl>
            <c:dLbl>
              <c:idx val="4"/>
              <c:layout>
                <c:manualLayout>
                  <c:x val="4.7786820969299003E-2"/>
                  <c:y val="5.037514609360818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4C2-4BCE-92B3-823A27A34489}"/>
                </c:ext>
              </c:extLst>
            </c:dLbl>
            <c:dLbl>
              <c:idx val="5"/>
              <c:layout>
                <c:manualLayout>
                  <c:x val="-8.6876443756847666E-2"/>
                  <c:y val="-8.07498781889806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2C8-4238-B118-E8FB3BC35883}"/>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Data'!$B$5:$B$10</c:f>
              <c:numCache>
                <c:formatCode>_(* #,##0_);_(* \(#,##0\);_(* "-"??_);_(@_)</c:formatCode>
                <c:ptCount val="6"/>
                <c:pt idx="0">
                  <c:v>2549</c:v>
                </c:pt>
                <c:pt idx="1">
                  <c:v>248</c:v>
                </c:pt>
                <c:pt idx="2">
                  <c:v>226</c:v>
                </c:pt>
                <c:pt idx="3">
                  <c:v>364</c:v>
                </c:pt>
                <c:pt idx="4">
                  <c:v>1386</c:v>
                </c:pt>
                <c:pt idx="5">
                  <c:v>16093</c:v>
                </c:pt>
              </c:numCache>
            </c:numRef>
          </c:val>
          <c:extLst>
            <c:ext xmlns:c16="http://schemas.microsoft.com/office/drawing/2014/chart" uri="{C3380CC4-5D6E-409C-BE32-E72D297353CC}">
              <c16:uniqueId val="{00000001-E2C8-4238-B118-E8FB3BC35883}"/>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Data'!$C$19,'Graph Data'!$C$23)</c:f>
              <c:numCache>
                <c:formatCode>_(* #,##0_);_(* \(#,##0\);_(* "-"??_);_(@_)</c:formatCode>
                <c:ptCount val="2"/>
                <c:pt idx="0">
                  <c:v>803.65737051792803</c:v>
                </c:pt>
                <c:pt idx="1">
                  <c:v>367.725099601593</c:v>
                </c:pt>
              </c:numCache>
            </c:numRef>
          </c:val>
          <c:extLst>
            <c:ext xmlns:c16="http://schemas.microsoft.com/office/drawing/2014/chart" uri="{C3380CC4-5D6E-409C-BE32-E72D297353CC}">
              <c16:uniqueId val="{00000000-62AB-4DBB-91D4-BE7ACF126F4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Data'!$D$19,'Graph Data'!$D$23)</c:f>
              <c:numCache>
                <c:formatCode>_(* #,##0_);_(* \(#,##0\);_(* "-"??_);_(@_)</c:formatCode>
                <c:ptCount val="2"/>
                <c:pt idx="0">
                  <c:v>6119596455.7234201</c:v>
                </c:pt>
                <c:pt idx="1">
                  <c:v>3244298016.0089598</c:v>
                </c:pt>
              </c:numCache>
            </c:numRef>
          </c:val>
          <c:extLst>
            <c:ext xmlns:c16="http://schemas.microsoft.com/office/drawing/2014/chart" uri="{C3380CC4-5D6E-409C-BE32-E72D297353CC}">
              <c16:uniqueId val="{00000000-B163-4FA1-8125-EBAE9D7CF54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Data'!$E$19,'Graph Data'!$E$23)</c:f>
              <c:numCache>
                <c:formatCode>_(* #,##0_);_(* \(#,##0\);_(* "-"??_);_(@_)</c:formatCode>
                <c:ptCount val="2"/>
                <c:pt idx="0">
                  <c:v>4435143850.78866</c:v>
                </c:pt>
                <c:pt idx="1">
                  <c:v>2227634555.61553</c:v>
                </c:pt>
              </c:numCache>
            </c:numRef>
          </c:val>
          <c:extLst>
            <c:ext xmlns:c16="http://schemas.microsoft.com/office/drawing/2014/chart" uri="{C3380CC4-5D6E-409C-BE32-E72D297353CC}">
              <c16:uniqueId val="{00000000-F280-4E9B-AB63-FEC4F7AD0879}"/>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CMO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Data'!$B$20:$B$22</c:f>
              <c:numCache>
                <c:formatCode>_(* #,##0_);_(* \(#,##0\);_(* "-"??_);_(@_)</c:formatCode>
                <c:ptCount val="3"/>
                <c:pt idx="0">
                  <c:v>101106</c:v>
                </c:pt>
                <c:pt idx="1">
                  <c:v>67365</c:v>
                </c:pt>
                <c:pt idx="2">
                  <c:v>93825</c:v>
                </c:pt>
              </c:numCache>
            </c:numRef>
          </c:val>
          <c:extLst>
            <c:ext xmlns:c16="http://schemas.microsoft.com/office/drawing/2014/chart" uri="{C3380CC4-5D6E-409C-BE32-E72D297353CC}">
              <c16:uniqueId val="{00000000-9138-4F8F-A368-16CE8F3F234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Data'!$C$20:$C$22</c:f>
              <c:numCache>
                <c:formatCode>_(* #,##0_);_(* \(#,##0\);_(* "-"??_);_(@_)</c:formatCode>
                <c:ptCount val="3"/>
                <c:pt idx="0">
                  <c:v>309.07569721115499</c:v>
                </c:pt>
                <c:pt idx="1">
                  <c:v>190.74900398406299</c:v>
                </c:pt>
                <c:pt idx="2">
                  <c:v>303.83266932270902</c:v>
                </c:pt>
              </c:numCache>
            </c:numRef>
          </c:val>
          <c:extLst>
            <c:ext xmlns:c16="http://schemas.microsoft.com/office/drawing/2014/chart" uri="{C3380CC4-5D6E-409C-BE32-E72D297353CC}">
              <c16:uniqueId val="{00000000-84C2-4518-A79F-7883D007095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Data'!$D$20:$D$22</c:f>
              <c:numCache>
                <c:formatCode>_(* #,##0_);_(* \(#,##0\);_(* "-"??_);_(@_)</c:formatCode>
                <c:ptCount val="3"/>
                <c:pt idx="0">
                  <c:v>2815630770.3194399</c:v>
                </c:pt>
                <c:pt idx="1">
                  <c:v>1283688338.0691199</c:v>
                </c:pt>
                <c:pt idx="2">
                  <c:v>2020277347.3348601</c:v>
                </c:pt>
              </c:numCache>
            </c:numRef>
          </c:val>
          <c:extLst>
            <c:ext xmlns:c16="http://schemas.microsoft.com/office/drawing/2014/chart" uri="{C3380CC4-5D6E-409C-BE32-E72D297353CC}">
              <c16:uniqueId val="{00000000-0F6B-466F-9905-0A6698A37CF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Data'!$E$20:$E$22</c:f>
              <c:numCache>
                <c:formatCode>_(* #,##0_);_(* \(#,##0\);_(* "-"??_);_(@_)</c:formatCode>
                <c:ptCount val="3"/>
                <c:pt idx="0">
                  <c:v>2253037514.7851601</c:v>
                </c:pt>
                <c:pt idx="1">
                  <c:v>694710609.38580203</c:v>
                </c:pt>
                <c:pt idx="2">
                  <c:v>1487395726.6176901</c:v>
                </c:pt>
              </c:numCache>
            </c:numRef>
          </c:val>
          <c:extLst>
            <c:ext xmlns:c16="http://schemas.microsoft.com/office/drawing/2014/chart" uri="{C3380CC4-5D6E-409C-BE32-E72D297353CC}">
              <c16:uniqueId val="{00000000-BE49-40AC-B97B-3928499CE32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Active TRACE MBS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0.10835309943028355"/>
                  <c:y val="-5.207699730264226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0CD-4FE0-B5DD-220ECF3A0396}"/>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Data'!$A$27:$A$31</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Data'!$B$27:$B$31</c:f>
              <c:numCache>
                <c:formatCode>_(* #,##0_);_(* \(#,##0\);_(* "-"??_);_(@_)</c:formatCode>
                <c:ptCount val="5"/>
                <c:pt idx="0">
                  <c:v>261564</c:v>
                </c:pt>
                <c:pt idx="1">
                  <c:v>96897</c:v>
                </c:pt>
                <c:pt idx="2">
                  <c:v>142367</c:v>
                </c:pt>
                <c:pt idx="3">
                  <c:v>152319</c:v>
                </c:pt>
                <c:pt idx="4">
                  <c:v>4088</c:v>
                </c:pt>
              </c:numCache>
            </c:numRef>
          </c:val>
          <c:extLst>
            <c:ext xmlns:c16="http://schemas.microsoft.com/office/drawing/2014/chart" uri="{C3380CC4-5D6E-409C-BE32-E72D297353CC}">
              <c16:uniqueId val="{00000001-40CD-4FE0-B5DD-220ECF3A039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MBS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06"/>
          <c:y val="0.37009892506061837"/>
          <c:w val="0.63906298756636626"/>
          <c:h val="0.39705977390609404"/>
        </c:manualLayout>
      </c:layout>
      <c:pie3DChart>
        <c:varyColors val="1"/>
        <c:ser>
          <c:idx val="0"/>
          <c:order val="0"/>
          <c:dLbls>
            <c:dLbl>
              <c:idx val="4"/>
              <c:layout>
                <c:manualLayout>
                  <c:x val="2.4332227078836574E-2"/>
                  <c:y val="-1.521443516309938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BD4-4942-8CED-34A70F9DC015}"/>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Data'!$A$27:$A$31</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Data'!$C$27:$C$31</c:f>
              <c:numCache>
                <c:formatCode>_(* #,##0_);_(* \(#,##0\);_(* "-"??_);_(@_)</c:formatCode>
                <c:ptCount val="5"/>
                <c:pt idx="0">
                  <c:v>351.19920318725002</c:v>
                </c:pt>
                <c:pt idx="1">
                  <c:v>90.900398406374507</c:v>
                </c:pt>
                <c:pt idx="2">
                  <c:v>144.53784860557701</c:v>
                </c:pt>
                <c:pt idx="3">
                  <c:v>667.50597609561703</c:v>
                </c:pt>
                <c:pt idx="4">
                  <c:v>10.354581673306701</c:v>
                </c:pt>
              </c:numCache>
            </c:numRef>
          </c:val>
          <c:extLst>
            <c:ext xmlns:c16="http://schemas.microsoft.com/office/drawing/2014/chart" uri="{C3380CC4-5D6E-409C-BE32-E72D297353CC}">
              <c16:uniqueId val="{00000001-1BD4-4942-8CED-34A70F9DC01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Data'!$A$27:$A$31</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Data'!$D$27:$D$31</c:f>
              <c:numCache>
                <c:formatCode>_(* #,##0_);_(* \(#,##0\);_(* "-"??_);_(@_)</c:formatCode>
                <c:ptCount val="5"/>
                <c:pt idx="0">
                  <c:v>695563161.20039797</c:v>
                </c:pt>
                <c:pt idx="1">
                  <c:v>760904745.35992002</c:v>
                </c:pt>
                <c:pt idx="2">
                  <c:v>221632552.70151299</c:v>
                </c:pt>
                <c:pt idx="3">
                  <c:v>5107012985.63274</c:v>
                </c:pt>
                <c:pt idx="4">
                  <c:v>52376480.882709101</c:v>
                </c:pt>
              </c:numCache>
            </c:numRef>
          </c:val>
          <c:extLst>
            <c:ext xmlns:c16="http://schemas.microsoft.com/office/drawing/2014/chart" uri="{C3380CC4-5D6E-409C-BE32-E72D297353CC}">
              <c16:uniqueId val="{00000000-350E-4B6B-8484-7A27687E15A4}"/>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Data'!$C$5:$C$10</c:f>
              <c:numCache>
                <c:formatCode>_(* #,##0_);_(* \(#,##0\);_(* "-"??_);_(@_)</c:formatCode>
                <c:ptCount val="6"/>
                <c:pt idx="0">
                  <c:v>95.474103585657303</c:v>
                </c:pt>
                <c:pt idx="1">
                  <c:v>11.1035856573705</c:v>
                </c:pt>
                <c:pt idx="2">
                  <c:v>1.9800796812749</c:v>
                </c:pt>
                <c:pt idx="3">
                  <c:v>13.900398406374499</c:v>
                </c:pt>
                <c:pt idx="4">
                  <c:v>15.2430278884462</c:v>
                </c:pt>
                <c:pt idx="5">
                  <c:v>244.011952191235</c:v>
                </c:pt>
              </c:numCache>
            </c:numRef>
          </c:val>
          <c:extLst>
            <c:ext xmlns:c16="http://schemas.microsoft.com/office/drawing/2014/chart" uri="{C3380CC4-5D6E-409C-BE32-E72D297353CC}">
              <c16:uniqueId val="{00000000-35E8-42A4-864E-4D7D2A078C2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Data'!$A$27:$A$31</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Data'!$E$27:$E$31</c:f>
              <c:numCache>
                <c:formatCode>_(* #,##0_);_(* \(#,##0\);_(* "-"??_);_(@_)</c:formatCode>
                <c:ptCount val="5"/>
                <c:pt idx="0">
                  <c:v>290373249.54640102</c:v>
                </c:pt>
                <c:pt idx="1">
                  <c:v>553845675.15530801</c:v>
                </c:pt>
                <c:pt idx="2">
                  <c:v>50343474.690365098</c:v>
                </c:pt>
                <c:pt idx="3">
                  <c:v>4220492118.2983899</c:v>
                </c:pt>
                <c:pt idx="4">
                  <c:v>43233470.280550197</c:v>
                </c:pt>
              </c:numCache>
            </c:numRef>
          </c:val>
          <c:extLst>
            <c:ext xmlns:c16="http://schemas.microsoft.com/office/drawing/2014/chart" uri="{C3380CC4-5D6E-409C-BE32-E72D297353CC}">
              <c16:uniqueId val="{00000000-84C1-4380-973F-38AD6050EEC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TBA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6.9028270486155875E-3"/>
                  <c:y val="-6.673810790067863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168-4159-BCEE-EC39BE3874FC}"/>
                </c:ext>
              </c:extLst>
            </c:dLbl>
            <c:dLbl>
              <c:idx val="5"/>
              <c:layout>
                <c:manualLayout>
                  <c:x val="-0.19506486422043021"/>
                  <c:y val="-0.1435825496559037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60A-4BB8-A764-D3AC81D34F18}"/>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Data'!$A$35:$A$40</c:f>
              <c:strCache>
                <c:ptCount val="6"/>
                <c:pt idx="0">
                  <c:v>Federal Home Loan Mortgage Corp.</c:v>
                </c:pt>
                <c:pt idx="1">
                  <c:v>Federal National Mortgage Association</c:v>
                </c:pt>
                <c:pt idx="2">
                  <c:v>Fannie Freddie UMBS</c:v>
                </c:pt>
                <c:pt idx="3">
                  <c:v>Government National Mortgage Association I</c:v>
                </c:pt>
                <c:pt idx="4">
                  <c:v>Government National Mortgage Association II</c:v>
                </c:pt>
                <c:pt idx="5">
                  <c:v>Small Business Administration</c:v>
                </c:pt>
              </c:strCache>
            </c:strRef>
          </c:cat>
          <c:val>
            <c:numRef>
              <c:f>'Graph Data'!$B$35:$B$40</c:f>
              <c:numCache>
                <c:formatCode>#,##0</c:formatCode>
                <c:ptCount val="6"/>
                <c:pt idx="0">
                  <c:v>0.17529880478087601</c:v>
                </c:pt>
                <c:pt idx="1">
                  <c:v>0</c:v>
                </c:pt>
                <c:pt idx="2">
                  <c:v>5753.0039840637401</c:v>
                </c:pt>
                <c:pt idx="3">
                  <c:v>9.1992031872509905</c:v>
                </c:pt>
                <c:pt idx="4">
                  <c:v>1712.8127490039799</c:v>
                </c:pt>
                <c:pt idx="5" formatCode="_(* #,##0_);_(* \(#,##0\);_(* &quot;-&quot;??_);_(@_)">
                  <c:v>0.97211155378486003</c:v>
                </c:pt>
              </c:numCache>
            </c:numRef>
          </c:val>
          <c:extLst>
            <c:ext xmlns:c16="http://schemas.microsoft.com/office/drawing/2014/chart" uri="{C3380CC4-5D6E-409C-BE32-E72D297353CC}">
              <c16:uniqueId val="{00000001-7168-4159-BCEE-EC39BE3874F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TBA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17"/>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Data'!$A$35:$A$40</c:f>
              <c:strCache>
                <c:ptCount val="6"/>
                <c:pt idx="0">
                  <c:v>Federal Home Loan Mortgage Corp.</c:v>
                </c:pt>
                <c:pt idx="1">
                  <c:v>Federal National Mortgage Association</c:v>
                </c:pt>
                <c:pt idx="2">
                  <c:v>Fannie Freddie UMBS</c:v>
                </c:pt>
                <c:pt idx="3">
                  <c:v>Government National Mortgage Association I</c:v>
                </c:pt>
                <c:pt idx="4">
                  <c:v>Government National Mortgage Association II</c:v>
                </c:pt>
                <c:pt idx="5">
                  <c:v>Small Business Administration</c:v>
                </c:pt>
              </c:strCache>
            </c:strRef>
          </c:cat>
          <c:val>
            <c:numRef>
              <c:f>'Graph Data'!$C$35:$C$40</c:f>
              <c:numCache>
                <c:formatCode>_(* #,##0_);_(* \(#,##0\);_(* "-"??_);_(@_)</c:formatCode>
                <c:ptCount val="6"/>
                <c:pt idx="0">
                  <c:v>8584824.6334661301</c:v>
                </c:pt>
                <c:pt idx="1">
                  <c:v>470560092.82868499</c:v>
                </c:pt>
                <c:pt idx="2">
                  <c:v>180077248598.255</c:v>
                </c:pt>
                <c:pt idx="3">
                  <c:v>68542681.478087604</c:v>
                </c:pt>
                <c:pt idx="4">
                  <c:v>43888989743.913696</c:v>
                </c:pt>
                <c:pt idx="5">
                  <c:v>12611626.924302701</c:v>
                </c:pt>
              </c:numCache>
            </c:numRef>
          </c:val>
          <c:extLst>
            <c:ext xmlns:c16="http://schemas.microsoft.com/office/drawing/2014/chart" uri="{C3380CC4-5D6E-409C-BE32-E72D297353CC}">
              <c16:uniqueId val="{00000000-4F94-4CAC-88B0-3BCA1BC2297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E2A-4F45-B5DD-A63061B4BC0D}"/>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Data'!$D$5:$D$10</c:f>
              <c:numCache>
                <c:formatCode>_(* #,##0_);_(* \(#,##0\);_(* "-"??_);_(@_)</c:formatCode>
                <c:ptCount val="6"/>
                <c:pt idx="0">
                  <c:v>389750733.43756801</c:v>
                </c:pt>
                <c:pt idx="1">
                  <c:v>52859180.478087604</c:v>
                </c:pt>
                <c:pt idx="2">
                  <c:v>6885424.3585657319</c:v>
                </c:pt>
                <c:pt idx="3">
                  <c:v>76818803.171314597</c:v>
                </c:pt>
                <c:pt idx="4">
                  <c:v>134473814.57370481</c:v>
                </c:pt>
                <c:pt idx="5">
                  <c:v>1621790783.2703981</c:v>
                </c:pt>
              </c:numCache>
            </c:numRef>
          </c:val>
          <c:extLst>
            <c:ext xmlns:c16="http://schemas.microsoft.com/office/drawing/2014/chart" uri="{C3380CC4-5D6E-409C-BE32-E72D297353CC}">
              <c16:uniqueId val="{00000001-9E2A-4F45-B5DD-A63061B4BC0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41E-4BFB-B51F-81E23F8D2BD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Data'!$E$5:$E$10</c:f>
              <c:numCache>
                <c:formatCode>_(* #,##0_);_(* \(#,##0\);_(* "-"??_);_(@_)</c:formatCode>
                <c:ptCount val="6"/>
                <c:pt idx="0">
                  <c:v>355557543.001463</c:v>
                </c:pt>
                <c:pt idx="1">
                  <c:v>52831449.477902599</c:v>
                </c:pt>
                <c:pt idx="2">
                  <c:v>2326424.1035870928</c:v>
                </c:pt>
                <c:pt idx="3">
                  <c:v>74388604.280851513</c:v>
                </c:pt>
                <c:pt idx="4">
                  <c:v>93122458.884670988</c:v>
                </c:pt>
                <c:pt idx="5">
                  <c:v>1545928222.3443642</c:v>
                </c:pt>
              </c:numCache>
            </c:numRef>
          </c:val>
          <c:extLst>
            <c:ext xmlns:c16="http://schemas.microsoft.com/office/drawing/2014/chart" uri="{C3380CC4-5D6E-409C-BE32-E72D297353CC}">
              <c16:uniqueId val="{00000001-F41E-4BFB-B51F-81E23F8D2BD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ABSX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E4-496D-93A8-D7792F3B3EBA}"/>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Data'!$B$14:$B$15</c:f>
              <c:numCache>
                <c:formatCode>_(* #,##0_);_(* \(#,##0\);_(* "-"??_);_(@_)</c:formatCode>
                <c:ptCount val="2"/>
                <c:pt idx="0">
                  <c:v>76121</c:v>
                </c:pt>
                <c:pt idx="1">
                  <c:v>36666</c:v>
                </c:pt>
              </c:numCache>
            </c:numRef>
          </c:val>
          <c:extLst>
            <c:ext xmlns:c16="http://schemas.microsoft.com/office/drawing/2014/chart" uri="{C3380CC4-5D6E-409C-BE32-E72D297353CC}">
              <c16:uniqueId val="{00000001-01E4-496D-93A8-D7792F3B3EBA}"/>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Data'!$C$14:$C$15</c:f>
              <c:numCache>
                <c:formatCode>_(* #,##0_);_(* \(#,##0\);_(* "-"??_);_(@_)</c:formatCode>
                <c:ptCount val="2"/>
                <c:pt idx="0">
                  <c:v>224.601593625498</c:v>
                </c:pt>
                <c:pt idx="1">
                  <c:v>235.80079681274901</c:v>
                </c:pt>
              </c:numCache>
            </c:numRef>
          </c:val>
          <c:extLst>
            <c:ext xmlns:c16="http://schemas.microsoft.com/office/drawing/2014/chart" uri="{C3380CC4-5D6E-409C-BE32-E72D297353CC}">
              <c16:uniqueId val="{00000000-1018-4994-93EB-D564E67CACC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Original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8F8-4CE1-88EA-C0620534116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Data'!$D$14:$D$15</c:f>
              <c:numCache>
                <c:formatCode>_(* #,##0_);_(* \(#,##0\);_(* "-"??_);_(@_)</c:formatCode>
                <c:ptCount val="2"/>
                <c:pt idx="0">
                  <c:v>1877385214.6094</c:v>
                </c:pt>
                <c:pt idx="1">
                  <c:v>1696836872.78282</c:v>
                </c:pt>
              </c:numCache>
            </c:numRef>
          </c:val>
          <c:extLst>
            <c:ext xmlns:c16="http://schemas.microsoft.com/office/drawing/2014/chart" uri="{C3380CC4-5D6E-409C-BE32-E72D297353CC}">
              <c16:uniqueId val="{00000001-18F8-4CE1-88EA-C0620534116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Remaining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F67-4C23-BACB-37FD10216192}"/>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Data'!$E$14:$E$15</c:f>
              <c:numCache>
                <c:formatCode>_(* #,##0_);_(* \(#,##0\);_(* "-"??_);_(@_)</c:formatCode>
                <c:ptCount val="2"/>
                <c:pt idx="0">
                  <c:v>1839267887.11783</c:v>
                </c:pt>
                <c:pt idx="1">
                  <c:v>1586728238.09372</c:v>
                </c:pt>
              </c:numCache>
            </c:numRef>
          </c:val>
          <c:extLst>
            <c:ext xmlns:c16="http://schemas.microsoft.com/office/drawing/2014/chart" uri="{C3380CC4-5D6E-409C-BE32-E72D297353CC}">
              <c16:uniqueId val="{00000001-5F67-4C23-BACB-37FD1021619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CMO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Data'!$B$19,'Graph Data'!$B$23)</c:f>
              <c:numCache>
                <c:formatCode>_(* #,##0_);_(* \(#,##0\);_(* "-"??_);_(@_)</c:formatCode>
                <c:ptCount val="2"/>
                <c:pt idx="0">
                  <c:v>262296</c:v>
                </c:pt>
                <c:pt idx="1">
                  <c:v>98414</c:v>
                </c:pt>
              </c:numCache>
            </c:numRef>
          </c:val>
          <c:extLst>
            <c:ext xmlns:c16="http://schemas.microsoft.com/office/drawing/2014/chart" uri="{C3380CC4-5D6E-409C-BE32-E72D297353CC}">
              <c16:uniqueId val="{00000000-C7EB-458E-AFFB-A849BC846BB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9"/>
  <sheetViews>
    <sheetView tabSelected="1" workbookViewId="0"/>
  </sheetViews>
  <sheetFormatPr defaultColWidth="9.1796875" defaultRowHeight="12.5" x14ac:dyDescent="0.25"/>
  <cols>
    <col min="1" max="1" width="9.1796875" style="1"/>
    <col min="2" max="2" width="11.7265625" style="5" customWidth="1"/>
    <col min="3" max="3" width="68.1796875" style="1" customWidth="1"/>
    <col min="4" max="4" width="9.1796875" style="1"/>
    <col min="5" max="5" width="62.7265625" style="1" customWidth="1"/>
    <col min="6" max="16384" width="9.1796875" style="1"/>
  </cols>
  <sheetData>
    <row r="1" spans="2:12" ht="13" thickBot="1" x14ac:dyDescent="0.3"/>
    <row r="2" spans="2:12" ht="117" customHeight="1" thickBot="1" x14ac:dyDescent="0.3">
      <c r="B2" s="82" t="s">
        <v>122</v>
      </c>
      <c r="C2" s="83"/>
      <c r="D2" s="8"/>
    </row>
    <row r="4" spans="2:12" ht="13" thickBot="1" x14ac:dyDescent="0.3"/>
    <row r="5" spans="2:12" ht="18.5" thickBot="1" x14ac:dyDescent="0.3">
      <c r="B5" s="84" t="s">
        <v>1</v>
      </c>
      <c r="C5" s="85"/>
    </row>
    <row r="6" spans="2:12" ht="16" thickBot="1" x14ac:dyDescent="0.3">
      <c r="B6" s="86" t="s">
        <v>4</v>
      </c>
      <c r="C6" s="87"/>
    </row>
    <row r="7" spans="2:12" s="4" customFormat="1" ht="13.5" thickBot="1" x14ac:dyDescent="0.3">
      <c r="B7" s="6" t="s">
        <v>61</v>
      </c>
      <c r="C7" s="2" t="s">
        <v>59</v>
      </c>
      <c r="E7" s="7"/>
      <c r="F7" s="7"/>
      <c r="G7" s="7"/>
      <c r="H7" s="7"/>
      <c r="I7" s="7"/>
      <c r="J7" s="7"/>
      <c r="K7" s="7"/>
      <c r="L7" s="7"/>
    </row>
    <row r="8" spans="2:12" s="4" customFormat="1" ht="13.5" thickBot="1" x14ac:dyDescent="0.3">
      <c r="B8" s="6" t="s">
        <v>62</v>
      </c>
      <c r="C8" s="2" t="s">
        <v>60</v>
      </c>
      <c r="E8" s="7"/>
      <c r="F8" s="7"/>
      <c r="G8" s="7"/>
      <c r="H8" s="7"/>
      <c r="I8" s="7"/>
      <c r="J8" s="7"/>
      <c r="K8" s="7"/>
      <c r="L8" s="7"/>
    </row>
    <row r="9" spans="2:12" s="4" customFormat="1" ht="13.5" thickBot="1" x14ac:dyDescent="0.3">
      <c r="B9" s="6" t="s">
        <v>63</v>
      </c>
      <c r="C9" s="2" t="s">
        <v>86</v>
      </c>
      <c r="E9" s="7"/>
      <c r="F9" s="7"/>
      <c r="G9" s="7"/>
      <c r="H9" s="7"/>
      <c r="I9" s="7"/>
      <c r="J9" s="7"/>
      <c r="K9" s="7"/>
      <c r="L9" s="7"/>
    </row>
    <row r="10" spans="2:12" s="4" customFormat="1" ht="13.5" thickBot="1" x14ac:dyDescent="0.3">
      <c r="B10" s="6" t="s">
        <v>64</v>
      </c>
      <c r="C10" s="2" t="s">
        <v>87</v>
      </c>
      <c r="E10" s="7"/>
      <c r="F10" s="7"/>
      <c r="G10" s="7"/>
      <c r="H10" s="7"/>
      <c r="I10" s="7"/>
      <c r="J10" s="7"/>
      <c r="K10" s="7"/>
      <c r="L10" s="7"/>
    </row>
    <row r="11" spans="2:12" s="4" customFormat="1" ht="13.5" thickBot="1" x14ac:dyDescent="0.3">
      <c r="B11" s="6" t="s">
        <v>65</v>
      </c>
      <c r="C11" s="2" t="s">
        <v>108</v>
      </c>
      <c r="E11" s="7"/>
      <c r="F11" s="7"/>
      <c r="G11" s="7"/>
      <c r="H11" s="7"/>
      <c r="I11" s="7"/>
      <c r="J11" s="7"/>
      <c r="K11" s="7"/>
      <c r="L11" s="7"/>
    </row>
    <row r="12" spans="2:12" s="4" customFormat="1" ht="13.5" thickBot="1" x14ac:dyDescent="0.3">
      <c r="B12" s="6" t="s">
        <v>66</v>
      </c>
      <c r="C12" s="2" t="s">
        <v>88</v>
      </c>
      <c r="E12" s="7"/>
      <c r="F12" s="7"/>
      <c r="G12" s="7"/>
      <c r="H12" s="7"/>
      <c r="I12" s="7"/>
      <c r="J12" s="7"/>
      <c r="K12" s="7"/>
      <c r="L12" s="7"/>
    </row>
    <row r="13" spans="2:12" s="4" customFormat="1" ht="13.5" thickBot="1" x14ac:dyDescent="0.3">
      <c r="B13" s="6" t="s">
        <v>67</v>
      </c>
      <c r="C13" s="2" t="s">
        <v>89</v>
      </c>
      <c r="E13" s="7"/>
      <c r="F13" s="7"/>
      <c r="G13" s="7"/>
      <c r="H13" s="7"/>
      <c r="I13" s="7"/>
      <c r="J13" s="7"/>
      <c r="K13" s="7"/>
      <c r="L13" s="7"/>
    </row>
    <row r="14" spans="2:12" s="4" customFormat="1" ht="13.5" thickBot="1" x14ac:dyDescent="0.3">
      <c r="B14" s="6" t="s">
        <v>68</v>
      </c>
      <c r="C14" s="2" t="s">
        <v>90</v>
      </c>
      <c r="E14" s="7"/>
      <c r="F14" s="7"/>
      <c r="G14" s="7"/>
      <c r="H14" s="7"/>
      <c r="I14" s="7"/>
      <c r="J14" s="7"/>
      <c r="K14" s="7"/>
      <c r="L14" s="7"/>
    </row>
    <row r="15" spans="2:12" s="4" customFormat="1" ht="13.5" thickBot="1" x14ac:dyDescent="0.3">
      <c r="B15" s="6" t="s">
        <v>69</v>
      </c>
      <c r="C15" s="2" t="s">
        <v>74</v>
      </c>
      <c r="E15" s="7"/>
      <c r="F15" s="7"/>
      <c r="G15" s="7"/>
      <c r="H15" s="7"/>
      <c r="I15" s="7"/>
      <c r="J15" s="7"/>
      <c r="K15" s="7"/>
      <c r="L15" s="7"/>
    </row>
    <row r="16" spans="2:12" s="4" customFormat="1" ht="13.5" thickBot="1" x14ac:dyDescent="0.3">
      <c r="B16" s="6" t="s">
        <v>70</v>
      </c>
      <c r="C16" s="2" t="s">
        <v>75</v>
      </c>
      <c r="E16" s="7"/>
      <c r="F16" s="7"/>
      <c r="G16" s="7"/>
      <c r="H16" s="7"/>
      <c r="I16" s="7"/>
      <c r="J16" s="7"/>
      <c r="K16" s="7"/>
      <c r="L16" s="7"/>
    </row>
    <row r="17" spans="2:12" s="4" customFormat="1" ht="13.5" thickBot="1" x14ac:dyDescent="0.3">
      <c r="B17" s="6" t="s">
        <v>71</v>
      </c>
      <c r="C17" s="2" t="s">
        <v>98</v>
      </c>
      <c r="E17" s="7"/>
      <c r="F17" s="7"/>
      <c r="G17" s="7"/>
      <c r="H17" s="7"/>
      <c r="I17" s="7"/>
      <c r="J17" s="7"/>
      <c r="K17" s="7"/>
      <c r="L17" s="7"/>
    </row>
    <row r="18" spans="2:12" s="4" customFormat="1" ht="13.5" thickBot="1" x14ac:dyDescent="0.3">
      <c r="B18" s="6" t="s">
        <v>72</v>
      </c>
      <c r="C18" s="2" t="s">
        <v>99</v>
      </c>
      <c r="E18" s="7"/>
      <c r="F18" s="7"/>
      <c r="G18" s="7"/>
      <c r="H18" s="7"/>
      <c r="I18" s="7"/>
      <c r="J18" s="7"/>
      <c r="K18" s="7"/>
      <c r="L18" s="7"/>
    </row>
    <row r="19" spans="2:12" s="4" customFormat="1" ht="13.5" thickBot="1" x14ac:dyDescent="0.3">
      <c r="B19" s="6" t="s">
        <v>73</v>
      </c>
      <c r="C19" s="2" t="s">
        <v>77</v>
      </c>
      <c r="E19" s="7"/>
      <c r="F19" s="7"/>
      <c r="G19" s="7"/>
      <c r="H19" s="7"/>
      <c r="I19" s="7"/>
      <c r="J19" s="7"/>
      <c r="K19" s="7"/>
      <c r="L19" s="7"/>
    </row>
    <row r="20" spans="2:12" s="4" customFormat="1" ht="13.5" thickBot="1" x14ac:dyDescent="0.3">
      <c r="B20" s="6" t="s">
        <v>79</v>
      </c>
      <c r="C20" s="2" t="s">
        <v>78</v>
      </c>
      <c r="E20" s="7"/>
      <c r="F20" s="7"/>
      <c r="G20" s="7"/>
      <c r="H20" s="7"/>
      <c r="I20" s="7"/>
      <c r="J20" s="7"/>
      <c r="K20" s="7"/>
      <c r="L20" s="7"/>
    </row>
    <row r="21" spans="2:12" s="4" customFormat="1" ht="26.5" thickBot="1" x14ac:dyDescent="0.3">
      <c r="B21" s="6" t="s">
        <v>92</v>
      </c>
      <c r="C21" s="2" t="s">
        <v>100</v>
      </c>
      <c r="E21" s="7"/>
      <c r="F21" s="7"/>
      <c r="G21" s="7"/>
      <c r="H21" s="7"/>
      <c r="I21" s="7"/>
      <c r="J21" s="7"/>
      <c r="K21" s="7"/>
      <c r="L21" s="7"/>
    </row>
    <row r="22" spans="2:12" s="4" customFormat="1" ht="26.5" thickBot="1" x14ac:dyDescent="0.3">
      <c r="B22" s="6" t="s">
        <v>91</v>
      </c>
      <c r="C22" s="2" t="s">
        <v>101</v>
      </c>
      <c r="E22" s="7"/>
      <c r="F22" s="7"/>
      <c r="G22" s="7"/>
      <c r="H22" s="7"/>
      <c r="I22" s="7"/>
      <c r="J22" s="7"/>
      <c r="K22" s="7"/>
      <c r="L22" s="7"/>
    </row>
    <row r="23" spans="2:12" s="4" customFormat="1" ht="13.5" thickBot="1" x14ac:dyDescent="0.3">
      <c r="B23" s="6" t="s">
        <v>93</v>
      </c>
      <c r="C23" s="2" t="s">
        <v>80</v>
      </c>
      <c r="E23" s="7"/>
      <c r="F23" s="7"/>
      <c r="G23" s="7"/>
      <c r="H23" s="7"/>
      <c r="I23" s="7"/>
      <c r="J23" s="7"/>
      <c r="K23" s="7"/>
      <c r="L23" s="7"/>
    </row>
    <row r="24" spans="2:12" s="4" customFormat="1" ht="13.5" thickBot="1" x14ac:dyDescent="0.3">
      <c r="B24" s="6" t="s">
        <v>94</v>
      </c>
      <c r="C24" s="2" t="s">
        <v>81</v>
      </c>
      <c r="E24" s="7"/>
      <c r="F24" s="7"/>
      <c r="G24" s="7"/>
      <c r="H24" s="7"/>
      <c r="I24" s="7"/>
      <c r="J24" s="7"/>
      <c r="K24" s="7"/>
      <c r="L24" s="7"/>
    </row>
    <row r="25" spans="2:12" s="4" customFormat="1" ht="13.5" thickBot="1" x14ac:dyDescent="0.3">
      <c r="B25" s="6" t="s">
        <v>95</v>
      </c>
      <c r="C25" s="2" t="s">
        <v>102</v>
      </c>
      <c r="E25" s="7"/>
      <c r="F25" s="7"/>
      <c r="G25" s="7"/>
      <c r="H25" s="7"/>
      <c r="I25" s="7"/>
      <c r="J25" s="7"/>
      <c r="K25" s="7"/>
      <c r="L25" s="7"/>
    </row>
    <row r="26" spans="2:12" s="4" customFormat="1" ht="13.5" thickBot="1" x14ac:dyDescent="0.3">
      <c r="B26" s="6" t="s">
        <v>96</v>
      </c>
      <c r="C26" s="2" t="s">
        <v>103</v>
      </c>
      <c r="E26" s="7"/>
      <c r="F26" s="7"/>
      <c r="G26" s="7"/>
      <c r="H26" s="7"/>
      <c r="I26" s="7"/>
      <c r="J26" s="7"/>
      <c r="K26" s="7"/>
      <c r="L26" s="7"/>
    </row>
    <row r="27" spans="2:12" s="4" customFormat="1" ht="13.5" thickBot="1" x14ac:dyDescent="0.3">
      <c r="B27" s="6" t="s">
        <v>97</v>
      </c>
      <c r="C27" s="2" t="s">
        <v>82</v>
      </c>
      <c r="E27" s="7"/>
      <c r="F27" s="7"/>
      <c r="G27" s="7"/>
      <c r="H27" s="7"/>
      <c r="I27" s="7"/>
      <c r="J27" s="7"/>
      <c r="K27" s="7"/>
      <c r="L27" s="7"/>
    </row>
    <row r="28" spans="2:12" s="4" customFormat="1" ht="13.5" thickBot="1" x14ac:dyDescent="0.3">
      <c r="B28" s="6" t="s">
        <v>109</v>
      </c>
      <c r="C28" s="2" t="s">
        <v>120</v>
      </c>
      <c r="E28" s="7"/>
      <c r="F28" s="7"/>
      <c r="G28" s="7"/>
      <c r="H28" s="7"/>
      <c r="I28" s="7"/>
      <c r="J28" s="7"/>
      <c r="K28" s="7"/>
      <c r="L28" s="7"/>
    </row>
    <row r="29" spans="2:12" s="4" customFormat="1" ht="13" x14ac:dyDescent="0.25">
      <c r="B29" s="80" t="s">
        <v>3</v>
      </c>
      <c r="C29" s="2" t="s">
        <v>3</v>
      </c>
      <c r="E29" s="7"/>
      <c r="F29" s="7"/>
      <c r="G29" s="7"/>
      <c r="H29" s="7"/>
      <c r="I29" s="7"/>
      <c r="J29" s="7"/>
      <c r="K29" s="7"/>
      <c r="L29" s="7"/>
    </row>
    <row r="30" spans="2:12" s="4" customFormat="1" ht="13" thickBot="1" x14ac:dyDescent="0.3">
      <c r="B30" s="81"/>
      <c r="C30" s="3" t="s">
        <v>41</v>
      </c>
      <c r="E30" s="7"/>
      <c r="F30" s="7"/>
      <c r="G30" s="7"/>
      <c r="H30" s="7"/>
      <c r="I30" s="7"/>
      <c r="J30" s="7"/>
      <c r="K30" s="7"/>
      <c r="L30" s="7"/>
    </row>
    <row r="31" spans="2:12" s="4" customFormat="1" ht="13" x14ac:dyDescent="0.25">
      <c r="B31" s="80" t="s">
        <v>35</v>
      </c>
      <c r="C31" s="2" t="s">
        <v>22</v>
      </c>
      <c r="E31" s="7"/>
      <c r="F31" s="7"/>
      <c r="G31" s="7"/>
      <c r="H31" s="7"/>
      <c r="I31" s="7"/>
      <c r="J31" s="7"/>
      <c r="K31" s="7"/>
      <c r="L31" s="7"/>
    </row>
    <row r="32" spans="2:12" ht="20.5" thickBot="1" x14ac:dyDescent="0.3">
      <c r="B32" s="81"/>
      <c r="C32" s="3" t="s">
        <v>38</v>
      </c>
      <c r="E32" s="7"/>
      <c r="F32" s="7"/>
      <c r="G32" s="7"/>
      <c r="H32" s="7"/>
      <c r="I32" s="7"/>
      <c r="J32" s="7"/>
      <c r="K32" s="7"/>
      <c r="L32" s="7"/>
    </row>
    <row r="33" spans="2:12" ht="13" x14ac:dyDescent="0.25">
      <c r="B33" s="80" t="s">
        <v>36</v>
      </c>
      <c r="C33" s="2" t="s">
        <v>84</v>
      </c>
      <c r="E33" s="7"/>
      <c r="F33" s="7"/>
      <c r="G33" s="7"/>
      <c r="H33" s="7"/>
      <c r="I33" s="7"/>
      <c r="J33" s="7"/>
      <c r="K33" s="7"/>
      <c r="L33" s="7"/>
    </row>
    <row r="34" spans="2:12" ht="20.5" thickBot="1" x14ac:dyDescent="0.3">
      <c r="B34" s="81"/>
      <c r="C34" s="3" t="s">
        <v>119</v>
      </c>
      <c r="E34" s="7"/>
      <c r="F34" s="7"/>
      <c r="G34" s="7"/>
      <c r="H34" s="7"/>
      <c r="I34" s="7"/>
      <c r="J34" s="7"/>
      <c r="K34" s="7"/>
      <c r="L34" s="7"/>
    </row>
    <row r="35" spans="2:12" ht="13" x14ac:dyDescent="0.25">
      <c r="B35" s="80" t="s">
        <v>37</v>
      </c>
      <c r="C35" s="2" t="s">
        <v>23</v>
      </c>
      <c r="E35" s="7"/>
      <c r="F35" s="7"/>
      <c r="G35" s="7"/>
      <c r="H35" s="7"/>
      <c r="I35" s="7"/>
      <c r="J35" s="7"/>
      <c r="K35" s="7"/>
      <c r="L35" s="7"/>
    </row>
    <row r="36" spans="2:12" ht="20.5" thickBot="1" x14ac:dyDescent="0.3">
      <c r="B36" s="81"/>
      <c r="C36" s="3" t="s">
        <v>40</v>
      </c>
      <c r="E36" s="7"/>
      <c r="F36" s="7"/>
      <c r="G36" s="7"/>
      <c r="H36" s="7"/>
      <c r="I36" s="7"/>
      <c r="J36" s="7"/>
      <c r="K36" s="7"/>
      <c r="L36" s="7"/>
    </row>
    <row r="37" spans="2:12" ht="13" x14ac:dyDescent="0.25">
      <c r="B37" s="80" t="s">
        <v>85</v>
      </c>
      <c r="C37" s="2" t="s">
        <v>34</v>
      </c>
      <c r="E37" s="7"/>
      <c r="F37" s="7"/>
      <c r="G37" s="7"/>
      <c r="H37" s="7"/>
      <c r="I37" s="7"/>
      <c r="J37" s="7"/>
      <c r="K37" s="7"/>
      <c r="L37" s="7"/>
    </row>
    <row r="38" spans="2:12" ht="20.5" thickBot="1" x14ac:dyDescent="0.3">
      <c r="B38" s="81"/>
      <c r="C38" s="3" t="s">
        <v>39</v>
      </c>
      <c r="E38" s="7"/>
      <c r="F38" s="7"/>
      <c r="G38" s="7"/>
      <c r="H38" s="7"/>
      <c r="I38" s="7"/>
      <c r="J38" s="7"/>
      <c r="K38" s="7"/>
      <c r="L38" s="7"/>
    </row>
    <row r="39" spans="2:12" x14ac:dyDescent="0.25">
      <c r="E39" s="7"/>
      <c r="F39" s="7"/>
      <c r="G39" s="7"/>
      <c r="H39" s="7"/>
      <c r="I39" s="7"/>
      <c r="J39" s="7"/>
      <c r="K39" s="7"/>
      <c r="L39" s="7"/>
    </row>
  </sheetData>
  <mergeCells count="8">
    <mergeCell ref="B37:B38"/>
    <mergeCell ref="B2:C2"/>
    <mergeCell ref="B35:B36"/>
    <mergeCell ref="B31:B32"/>
    <mergeCell ref="B29:B30"/>
    <mergeCell ref="B5:C5"/>
    <mergeCell ref="B6:C6"/>
    <mergeCell ref="B33:B34"/>
  </mergeCells>
  <phoneticPr fontId="2" type="noConversion"/>
  <hyperlinks>
    <hyperlink ref="B31:B32" location="'Table S1'!A1" display="Table S1" xr:uid="{00000000-0004-0000-0000-000000000000}"/>
    <hyperlink ref="B35:B36" location="'Table S3'!A1" display="Table S3" xr:uid="{00000000-0004-0000-0000-000001000000}"/>
    <hyperlink ref="B29:B30" location="'Graph Data'!A1" display="Graph Data" xr:uid="{00000000-0004-0000-0000-000002000000}"/>
    <hyperlink ref="B9" location="'Graph S3'!A1" display="Graph S3" xr:uid="{00000000-0004-0000-0000-000003000000}"/>
    <hyperlink ref="B8" location="'Graph S2'!A1" display="Graph S2" xr:uid="{00000000-0004-0000-0000-000004000000}"/>
    <hyperlink ref="B7" location="'Graph S1'!A1" display="Graph S1" xr:uid="{00000000-0004-0000-0000-000005000000}"/>
    <hyperlink ref="B37:B38" location="'Table S4'!A1" display="Table S4" xr:uid="{00000000-0004-0000-0000-000006000000}"/>
    <hyperlink ref="B13" location="'Graph S7'!A1" display="Graph S7" xr:uid="{00000000-0004-0000-0000-000007000000}"/>
    <hyperlink ref="B16" location="'Graph S10'!A1" display="Graph S10" xr:uid="{00000000-0004-0000-0000-000008000000}"/>
    <hyperlink ref="B19" location="'Graph S13'!A1" display="Graph S13" xr:uid="{00000000-0004-0000-0000-000009000000}"/>
    <hyperlink ref="B12" location="'Graph S6'!A1" display="Graph S6" xr:uid="{00000000-0004-0000-0000-00000A000000}"/>
    <hyperlink ref="B15" location="'Graph S9'!A1" display="Graph S9" xr:uid="{00000000-0004-0000-0000-00000B000000}"/>
    <hyperlink ref="B18" location="'Graph S12'!A1" display="Graph S12" xr:uid="{00000000-0004-0000-0000-00000C000000}"/>
    <hyperlink ref="B10" location="'Graph S4'!A1" display="Graph S4" xr:uid="{00000000-0004-0000-0000-00000D000000}"/>
    <hyperlink ref="B14" location="'Graph S8'!A1" display="Graph S8" xr:uid="{00000000-0004-0000-0000-00000E000000}"/>
    <hyperlink ref="B17" location="'Graph S11'!A1" display="Graph S11" xr:uid="{00000000-0004-0000-0000-00000F000000}"/>
    <hyperlink ref="B21" location="'Graph S15'!A1" display="Graph S15" xr:uid="{00000000-0004-0000-0000-000010000000}"/>
    <hyperlink ref="B20" location="'Graph S14'!A1" display="Graph S14" xr:uid="{00000000-0004-0000-0000-000011000000}"/>
    <hyperlink ref="B33:B34" location="'Table S2'!A1" display="Table S2" xr:uid="{00000000-0004-0000-0000-000012000000}"/>
    <hyperlink ref="B22" location="'Graph S16'!A1" display="Graph S16" xr:uid="{00000000-0004-0000-0000-000013000000}"/>
    <hyperlink ref="B23" location="'Graph S17'!A1" display="Graph S17" xr:uid="{00000000-0004-0000-0000-000014000000}"/>
    <hyperlink ref="B24" location="'Graph S18'!A1" display="Graph S18" xr:uid="{00000000-0004-0000-0000-000015000000}"/>
    <hyperlink ref="B25" location="'Graph S19'!A1" display="Graph S19" xr:uid="{00000000-0004-0000-0000-000016000000}"/>
    <hyperlink ref="B26" location="'Graph S20'!A1" display="Graph S20" xr:uid="{00000000-0004-0000-0000-000017000000}"/>
    <hyperlink ref="B27" location="'Graph S21'!A1" display="Graph S21" xr:uid="{00000000-0004-0000-0000-000018000000}"/>
    <hyperlink ref="B28" location="'Graph S22'!A1" display="Graph S22" xr:uid="{00000000-0004-0000-0000-000019000000}"/>
    <hyperlink ref="B11" location="'Graph S5'!A1" display="Graph S5" xr:uid="{00000000-0004-0000-0000-00001A000000}"/>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1"/>
  <sheetViews>
    <sheetView showGridLines="0" zoomScaleNormal="100" workbookViewId="0">
      <selection sqref="A1:A1048576"/>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41"/>
  <sheetViews>
    <sheetView showGridLines="0" zoomScaleNormal="100" workbookViewId="0">
      <selection sqref="A1:A1048576"/>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41"/>
  <sheetViews>
    <sheetView showGridLines="0" zoomScaleNormal="100" workbookViewId="0">
      <selection sqref="A1:A1048576"/>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41"/>
  <sheetViews>
    <sheetView showGridLines="0" zoomScaleNormal="100" workbookViewId="0">
      <selection activeCell="R45" sqref="R45"/>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41"/>
  <sheetViews>
    <sheetView showGridLines="0" topLeftCell="A4" zoomScaleNormal="100" workbookViewId="0">
      <selection activeCell="A4" sqref="A1:A1048576"/>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41"/>
  <sheetViews>
    <sheetView showGridLines="0" zoomScaleNormal="100" workbookViewId="0">
      <selection sqref="A1:A1048576"/>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41"/>
  <sheetViews>
    <sheetView showGridLines="0" topLeftCell="A7" zoomScaleNormal="100" workbookViewId="0">
      <selection activeCell="Q29" sqref="Q29"/>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41"/>
  <sheetViews>
    <sheetView showGridLines="0" workbookViewId="0">
      <selection activeCell="A42" sqref="A42"/>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41"/>
  <sheetViews>
    <sheetView showGridLines="0" workbookViewId="0">
      <selection activeCell="A42" sqref="A42"/>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showGridLines="0" zoomScaleNormal="100" workbookViewId="0">
      <selection activeCell="E44" sqref="E44"/>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41"/>
  <sheetViews>
    <sheetView showGridLines="0" workbookViewId="0">
      <selection sqref="A1:A1048576"/>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41"/>
  <sheetViews>
    <sheetView showGridLines="0" zoomScaleNormal="100" workbookViewId="0">
      <selection sqref="A1:A1048576"/>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41"/>
  <sheetViews>
    <sheetView zoomScale="115" zoomScaleNormal="115" workbookViewId="0">
      <selection sqref="A1:D1"/>
    </sheetView>
  </sheetViews>
  <sheetFormatPr defaultRowHeight="12.5" x14ac:dyDescent="0.25"/>
  <cols>
    <col min="1" max="1" width="46.81640625" bestFit="1" customWidth="1"/>
    <col min="2" max="2" width="14.81640625" customWidth="1"/>
    <col min="3" max="4" width="23.7265625" bestFit="1" customWidth="1"/>
    <col min="5" max="5" width="25.1796875" bestFit="1" customWidth="1"/>
    <col min="7" max="7" width="11.81640625" bestFit="1" customWidth="1"/>
    <col min="8" max="8" width="9.81640625" bestFit="1" customWidth="1"/>
    <col min="9" max="9" width="10.81640625" bestFit="1" customWidth="1"/>
  </cols>
  <sheetData>
    <row r="1" spans="1:7" x14ac:dyDescent="0.25">
      <c r="A1" s="90" t="s">
        <v>42</v>
      </c>
      <c r="B1" s="91"/>
      <c r="C1" s="91"/>
      <c r="D1" s="91"/>
      <c r="E1" s="67"/>
    </row>
    <row r="2" spans="1:7" x14ac:dyDescent="0.25">
      <c r="A2" s="52"/>
    </row>
    <row r="3" spans="1:7" ht="13" thickBot="1" x14ac:dyDescent="0.3">
      <c r="A3" s="52" t="s">
        <v>104</v>
      </c>
    </row>
    <row r="4" spans="1:7" ht="13" thickTop="1" x14ac:dyDescent="0.25">
      <c r="A4" s="53"/>
      <c r="B4" s="11" t="s">
        <v>2</v>
      </c>
      <c r="C4" s="54" t="s">
        <v>83</v>
      </c>
      <c r="D4" s="54" t="s">
        <v>110</v>
      </c>
      <c r="E4" s="54" t="s">
        <v>111</v>
      </c>
    </row>
    <row r="5" spans="1:7" x14ac:dyDescent="0.25">
      <c r="A5" s="23" t="s">
        <v>43</v>
      </c>
      <c r="B5" s="70">
        <v>2549</v>
      </c>
      <c r="C5" s="70">
        <v>95.474103585657303</v>
      </c>
      <c r="D5" s="70">
        <f>162332207.171314+227418526.266254</f>
        <v>389750733.43756801</v>
      </c>
      <c r="E5" s="70">
        <v>355557543.001463</v>
      </c>
      <c r="G5" s="79"/>
    </row>
    <row r="6" spans="1:7" x14ac:dyDescent="0.25">
      <c r="A6" s="23" t="s">
        <v>46</v>
      </c>
      <c r="B6" s="70">
        <v>248</v>
      </c>
      <c r="C6" s="70">
        <v>11.1035856573705</v>
      </c>
      <c r="D6" s="70">
        <f>10698171.314741+42161009.1633466</f>
        <v>52859180.478087604</v>
      </c>
      <c r="E6" s="70">
        <v>52831449.477902599</v>
      </c>
    </row>
    <row r="7" spans="1:7" x14ac:dyDescent="0.25">
      <c r="A7" s="23" t="s">
        <v>47</v>
      </c>
      <c r="B7" s="70">
        <v>226</v>
      </c>
      <c r="C7" s="70">
        <v>1.9800796812749</v>
      </c>
      <c r="D7" s="70">
        <f>46430.2788844621+6838994.07968127</f>
        <v>6885424.3585657319</v>
      </c>
      <c r="E7" s="70">
        <v>2326424.1035870928</v>
      </c>
    </row>
    <row r="8" spans="1:7" ht="13" thickBot="1" x14ac:dyDescent="0.3">
      <c r="A8" s="27" t="s">
        <v>48</v>
      </c>
      <c r="B8" s="70">
        <v>364</v>
      </c>
      <c r="C8" s="70">
        <v>13.900398406374499</v>
      </c>
      <c r="D8" s="70">
        <f>36767563.9043824+40051239.2669322</f>
        <v>76818803.171314597</v>
      </c>
      <c r="E8" s="70">
        <v>74388604.280851513</v>
      </c>
    </row>
    <row r="9" spans="1:7" ht="13" thickTop="1" x14ac:dyDescent="0.25">
      <c r="A9" s="15" t="s">
        <v>49</v>
      </c>
      <c r="B9" s="70">
        <v>1386</v>
      </c>
      <c r="C9" s="70">
        <v>15.2430278884462</v>
      </c>
      <c r="D9" s="70">
        <v>134473814.57370481</v>
      </c>
      <c r="E9" s="70">
        <v>93122458.884670988</v>
      </c>
    </row>
    <row r="10" spans="1:7" ht="13" thickBot="1" x14ac:dyDescent="0.3">
      <c r="A10" s="15" t="s">
        <v>50</v>
      </c>
      <c r="B10" s="72">
        <v>16093</v>
      </c>
      <c r="C10" s="72">
        <v>244.011952191235</v>
      </c>
      <c r="D10" s="72">
        <v>1621790783.2703981</v>
      </c>
      <c r="E10" s="72">
        <v>1545928222.3443642</v>
      </c>
    </row>
    <row r="11" spans="1:7" ht="13" thickTop="1" x14ac:dyDescent="0.25">
      <c r="C11" s="68"/>
    </row>
    <row r="12" spans="1:7" ht="13" thickBot="1" x14ac:dyDescent="0.3">
      <c r="A12" s="52" t="s">
        <v>105</v>
      </c>
    </row>
    <row r="13" spans="1:7" ht="13" thickTop="1" x14ac:dyDescent="0.25">
      <c r="A13" s="53"/>
      <c r="B13" s="11" t="s">
        <v>2</v>
      </c>
      <c r="C13" s="54" t="s">
        <v>83</v>
      </c>
      <c r="D13" s="54" t="s">
        <v>110</v>
      </c>
      <c r="E13" s="54" t="s">
        <v>111</v>
      </c>
    </row>
    <row r="14" spans="1:7" x14ac:dyDescent="0.25">
      <c r="A14" s="23" t="s">
        <v>44</v>
      </c>
      <c r="B14" s="70">
        <v>76121</v>
      </c>
      <c r="C14" s="70">
        <v>224.601593625498</v>
      </c>
      <c r="D14" s="70">
        <v>1877385214.6094</v>
      </c>
      <c r="E14" s="70">
        <v>1839267887.11783</v>
      </c>
    </row>
    <row r="15" spans="1:7" ht="13" thickBot="1" x14ac:dyDescent="0.3">
      <c r="A15" s="23" t="s">
        <v>45</v>
      </c>
      <c r="B15" s="72">
        <v>36666</v>
      </c>
      <c r="C15" s="72">
        <v>235.80079681274901</v>
      </c>
      <c r="D15" s="72">
        <v>1696836872.78282</v>
      </c>
      <c r="E15" s="72">
        <v>1586728238.09372</v>
      </c>
    </row>
    <row r="16" spans="1:7" ht="13" thickTop="1" x14ac:dyDescent="0.25">
      <c r="B16" s="66"/>
      <c r="C16" s="66"/>
      <c r="D16" s="66"/>
    </row>
    <row r="17" spans="1:5" ht="13" thickBot="1" x14ac:dyDescent="0.3">
      <c r="A17" s="52" t="s">
        <v>106</v>
      </c>
    </row>
    <row r="18" spans="1:5" ht="13" thickTop="1" x14ac:dyDescent="0.25">
      <c r="A18" s="53"/>
      <c r="B18" s="11" t="s">
        <v>2</v>
      </c>
      <c r="C18" s="54" t="s">
        <v>83</v>
      </c>
      <c r="D18" s="54" t="s">
        <v>110</v>
      </c>
      <c r="E18" s="54" t="s">
        <v>111</v>
      </c>
    </row>
    <row r="19" spans="1:5" x14ac:dyDescent="0.25">
      <c r="A19" s="23" t="s">
        <v>52</v>
      </c>
      <c r="B19" s="70">
        <v>262296</v>
      </c>
      <c r="C19" s="70">
        <v>803.65737051792803</v>
      </c>
      <c r="D19" s="70">
        <v>6119596455.7234201</v>
      </c>
      <c r="E19" s="70">
        <v>4435143850.78866</v>
      </c>
    </row>
    <row r="20" spans="1:5" x14ac:dyDescent="0.25">
      <c r="A20" s="23" t="s">
        <v>54</v>
      </c>
      <c r="B20" s="70">
        <v>101106</v>
      </c>
      <c r="C20" s="70">
        <v>309.07569721115499</v>
      </c>
      <c r="D20" s="70">
        <v>2815630770.3194399</v>
      </c>
      <c r="E20" s="70">
        <v>2253037514.7851601</v>
      </c>
    </row>
    <row r="21" spans="1:5" x14ac:dyDescent="0.25">
      <c r="A21" s="23" t="s">
        <v>56</v>
      </c>
      <c r="B21" s="70">
        <v>67365</v>
      </c>
      <c r="C21" s="70">
        <v>190.74900398406299</v>
      </c>
      <c r="D21" s="70">
        <v>1283688338.0691199</v>
      </c>
      <c r="E21" s="70">
        <v>694710609.38580203</v>
      </c>
    </row>
    <row r="22" spans="1:5" x14ac:dyDescent="0.25">
      <c r="A22" s="23" t="s">
        <v>55</v>
      </c>
      <c r="B22" s="71">
        <v>93825</v>
      </c>
      <c r="C22" s="71">
        <v>303.83266932270902</v>
      </c>
      <c r="D22" s="71">
        <v>2020277347.3348601</v>
      </c>
      <c r="E22" s="71">
        <v>1487395726.6176901</v>
      </c>
    </row>
    <row r="23" spans="1:5" ht="13" thickBot="1" x14ac:dyDescent="0.3">
      <c r="A23" s="51" t="s">
        <v>53</v>
      </c>
      <c r="B23" s="72">
        <v>98414</v>
      </c>
      <c r="C23" s="72">
        <v>367.725099601593</v>
      </c>
      <c r="D23" s="72">
        <v>3244298016.0089598</v>
      </c>
      <c r="E23" s="72">
        <v>2227634555.61553</v>
      </c>
    </row>
    <row r="24" spans="1:5" ht="13" thickTop="1" x14ac:dyDescent="0.25"/>
    <row r="25" spans="1:5" ht="12.75" customHeight="1" thickBot="1" x14ac:dyDescent="0.3">
      <c r="A25" s="52" t="s">
        <v>107</v>
      </c>
    </row>
    <row r="26" spans="1:5" ht="12.75" customHeight="1" thickTop="1" x14ac:dyDescent="0.25">
      <c r="A26" s="53"/>
      <c r="B26" s="11" t="s">
        <v>2</v>
      </c>
      <c r="C26" s="54" t="s">
        <v>83</v>
      </c>
      <c r="D26" s="54" t="s">
        <v>110</v>
      </c>
      <c r="E26" s="54" t="s">
        <v>111</v>
      </c>
    </row>
    <row r="27" spans="1:5" ht="12.75" customHeight="1" x14ac:dyDescent="0.25">
      <c r="A27" s="23" t="s">
        <v>5</v>
      </c>
      <c r="B27" s="70">
        <v>261564</v>
      </c>
      <c r="C27" s="70">
        <v>351.19920318725002</v>
      </c>
      <c r="D27" s="70">
        <v>695563161.20039797</v>
      </c>
      <c r="E27" s="70">
        <v>290373249.54640102</v>
      </c>
    </row>
    <row r="28" spans="1:5" ht="12.75" customHeight="1" x14ac:dyDescent="0.25">
      <c r="A28" s="23" t="s">
        <v>6</v>
      </c>
      <c r="B28" s="70">
        <v>96897</v>
      </c>
      <c r="C28" s="70">
        <v>90.900398406374507</v>
      </c>
      <c r="D28" s="70">
        <v>760904745.35992002</v>
      </c>
      <c r="E28" s="70">
        <v>553845675.15530801</v>
      </c>
    </row>
    <row r="29" spans="1:5" ht="12.75" customHeight="1" x14ac:dyDescent="0.25">
      <c r="A29" s="23" t="s">
        <v>57</v>
      </c>
      <c r="B29" s="70">
        <v>142367</v>
      </c>
      <c r="C29" s="70">
        <v>144.53784860557701</v>
      </c>
      <c r="D29" s="70">
        <v>221632552.70151299</v>
      </c>
      <c r="E29" s="70">
        <v>50343474.690365098</v>
      </c>
    </row>
    <row r="30" spans="1:5" ht="12.75" customHeight="1" x14ac:dyDescent="0.25">
      <c r="A30" s="23" t="s">
        <v>58</v>
      </c>
      <c r="B30" s="71">
        <v>152319</v>
      </c>
      <c r="C30" s="71">
        <v>667.50597609561703</v>
      </c>
      <c r="D30" s="71">
        <v>5107012985.63274</v>
      </c>
      <c r="E30" s="71">
        <v>4220492118.2983899</v>
      </c>
    </row>
    <row r="31" spans="1:5" ht="12.75" customHeight="1" thickBot="1" x14ac:dyDescent="0.3">
      <c r="A31" s="28" t="s">
        <v>48</v>
      </c>
      <c r="B31" s="72">
        <v>4088</v>
      </c>
      <c r="C31" s="72">
        <v>10.354581673306701</v>
      </c>
      <c r="D31" s="72">
        <v>52376480.882709101</v>
      </c>
      <c r="E31" s="72">
        <v>43233470.280550197</v>
      </c>
    </row>
    <row r="32" spans="1:5" ht="12.75" customHeight="1" thickTop="1" x14ac:dyDescent="0.25"/>
    <row r="33" spans="1:3" ht="13" thickBot="1" x14ac:dyDescent="0.3">
      <c r="A33" s="52" t="s">
        <v>76</v>
      </c>
    </row>
    <row r="34" spans="1:3" ht="13" thickTop="1" x14ac:dyDescent="0.25">
      <c r="A34" s="53"/>
      <c r="B34" s="11" t="s">
        <v>83</v>
      </c>
      <c r="C34" s="54" t="s">
        <v>110</v>
      </c>
    </row>
    <row r="35" spans="1:3" x14ac:dyDescent="0.25">
      <c r="A35" s="23" t="s">
        <v>5</v>
      </c>
      <c r="B35" s="73">
        <v>0.17529880478087601</v>
      </c>
      <c r="C35" s="70">
        <v>8584824.6334661301</v>
      </c>
    </row>
    <row r="36" spans="1:3" x14ac:dyDescent="0.25">
      <c r="A36" s="23" t="s">
        <v>6</v>
      </c>
      <c r="B36" s="73">
        <v>0</v>
      </c>
      <c r="C36" s="70">
        <v>470560092.82868499</v>
      </c>
    </row>
    <row r="37" spans="1:3" x14ac:dyDescent="0.25">
      <c r="A37" s="23" t="s">
        <v>121</v>
      </c>
      <c r="B37" s="73">
        <v>5753.0039840637401</v>
      </c>
      <c r="C37" s="70">
        <v>180077248598.255</v>
      </c>
    </row>
    <row r="38" spans="1:3" x14ac:dyDescent="0.25">
      <c r="A38" s="23" t="s">
        <v>57</v>
      </c>
      <c r="B38" s="73">
        <v>9.1992031872509905</v>
      </c>
      <c r="C38" s="70">
        <v>68542681.478087604</v>
      </c>
    </row>
    <row r="39" spans="1:3" x14ac:dyDescent="0.25">
      <c r="A39" s="23" t="s">
        <v>58</v>
      </c>
      <c r="B39" s="73">
        <v>1712.8127490039799</v>
      </c>
      <c r="C39" s="70">
        <v>43888989743.913696</v>
      </c>
    </row>
    <row r="40" spans="1:3" ht="13" thickBot="1" x14ac:dyDescent="0.3">
      <c r="A40" s="28" t="s">
        <v>48</v>
      </c>
      <c r="B40" s="72">
        <v>0.97211155378486003</v>
      </c>
      <c r="C40" s="72">
        <v>12611626.924302701</v>
      </c>
    </row>
    <row r="41" spans="1:3" ht="13" thickTop="1" x14ac:dyDescent="0.25">
      <c r="A41" s="9" t="s">
        <v>123</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19"/>
  <sheetViews>
    <sheetView zoomScaleNormal="100" workbookViewId="0">
      <selection sqref="A1:I1"/>
    </sheetView>
  </sheetViews>
  <sheetFormatPr defaultColWidth="8.81640625" defaultRowHeight="10" x14ac:dyDescent="0.2"/>
  <cols>
    <col min="1" max="1" width="46.81640625" style="9" bestFit="1" customWidth="1"/>
    <col min="2" max="4" width="8.7265625" style="9" customWidth="1"/>
    <col min="5" max="5" width="2" style="9" customWidth="1"/>
    <col min="6" max="6" width="8.7265625" style="34" customWidth="1"/>
    <col min="7" max="8" width="10.26953125" style="9" bestFit="1" customWidth="1"/>
    <col min="9" max="9" width="9" style="9" bestFit="1" customWidth="1"/>
    <col min="10" max="16384" width="8.81640625" style="9"/>
  </cols>
  <sheetData>
    <row r="1" spans="1:9" ht="15" customHeight="1" thickBot="1" x14ac:dyDescent="0.25">
      <c r="A1" s="92" t="s">
        <v>22</v>
      </c>
      <c r="B1" s="93"/>
      <c r="C1" s="93"/>
      <c r="D1" s="93"/>
      <c r="E1" s="93"/>
      <c r="F1" s="93"/>
      <c r="G1" s="93"/>
      <c r="H1" s="93"/>
      <c r="I1" s="93"/>
    </row>
    <row r="2" spans="1:9" ht="12.65" customHeight="1" thickTop="1" x14ac:dyDescent="0.2">
      <c r="A2" s="10"/>
      <c r="B2" s="11">
        <v>2020</v>
      </c>
      <c r="C2" s="11">
        <v>2021</v>
      </c>
      <c r="D2" s="11">
        <v>2022</v>
      </c>
      <c r="E2" s="74"/>
      <c r="F2" s="12" t="s">
        <v>124</v>
      </c>
      <c r="G2" s="30" t="s">
        <v>125</v>
      </c>
      <c r="H2" s="13" t="s">
        <v>126</v>
      </c>
      <c r="I2" s="14" t="s">
        <v>127</v>
      </c>
    </row>
    <row r="3" spans="1:9" ht="10.5" thickBot="1" x14ac:dyDescent="0.25">
      <c r="A3" s="15" t="s">
        <v>0</v>
      </c>
      <c r="B3" s="55">
        <v>17651</v>
      </c>
      <c r="C3" s="55">
        <v>19448</v>
      </c>
      <c r="D3" s="55">
        <v>20866</v>
      </c>
      <c r="E3" s="16"/>
      <c r="F3" s="50">
        <v>19902</v>
      </c>
      <c r="G3" s="17">
        <v>20491</v>
      </c>
      <c r="H3" s="17">
        <v>20614</v>
      </c>
      <c r="I3" s="18">
        <v>20866</v>
      </c>
    </row>
    <row r="4" spans="1:9" ht="11" thickTop="1" thickBot="1" x14ac:dyDescent="0.25">
      <c r="A4" s="19" t="s">
        <v>112</v>
      </c>
      <c r="B4" s="20">
        <v>9765</v>
      </c>
      <c r="C4" s="20">
        <v>10838</v>
      </c>
      <c r="D4" s="20">
        <v>11643</v>
      </c>
      <c r="E4" s="37"/>
      <c r="F4" s="32">
        <v>11092</v>
      </c>
      <c r="G4" s="69">
        <v>11416</v>
      </c>
      <c r="H4" s="69">
        <v>11535</v>
      </c>
      <c r="I4" s="69">
        <v>11643</v>
      </c>
    </row>
    <row r="5" spans="1:9" ht="11" thickTop="1" thickBot="1" x14ac:dyDescent="0.25">
      <c r="A5" s="19" t="s">
        <v>113</v>
      </c>
      <c r="B5" s="56">
        <v>7886</v>
      </c>
      <c r="C5" s="56">
        <v>8610</v>
      </c>
      <c r="D5" s="56">
        <v>9223</v>
      </c>
      <c r="E5" s="39"/>
      <c r="F5" s="40">
        <v>8810</v>
      </c>
      <c r="G5" s="69">
        <v>9075</v>
      </c>
      <c r="H5" s="69">
        <v>9079</v>
      </c>
      <c r="I5" s="69">
        <v>9223</v>
      </c>
    </row>
    <row r="6" spans="1:9" ht="11" thickTop="1" thickBot="1" x14ac:dyDescent="0.25">
      <c r="A6" s="23" t="s">
        <v>114</v>
      </c>
      <c r="B6" s="20">
        <v>4554</v>
      </c>
      <c r="C6" s="20">
        <v>4848</v>
      </c>
      <c r="D6" s="20">
        <v>5355</v>
      </c>
      <c r="E6" s="37"/>
      <c r="F6" s="43">
        <v>4922</v>
      </c>
      <c r="G6" s="69">
        <v>4940</v>
      </c>
      <c r="H6" s="69">
        <v>5219</v>
      </c>
      <c r="I6" s="69">
        <v>5355</v>
      </c>
    </row>
    <row r="7" spans="1:9" ht="11" thickTop="1" thickBot="1" x14ac:dyDescent="0.25">
      <c r="A7" s="23" t="s">
        <v>115</v>
      </c>
      <c r="B7" s="47">
        <v>1917</v>
      </c>
      <c r="C7" s="47">
        <v>1877</v>
      </c>
      <c r="D7" s="47">
        <v>1903</v>
      </c>
      <c r="E7" s="45"/>
      <c r="F7" s="33">
        <v>1885</v>
      </c>
      <c r="G7" s="69">
        <v>1891</v>
      </c>
      <c r="H7" s="69">
        <v>1921</v>
      </c>
      <c r="I7" s="69">
        <v>1903</v>
      </c>
    </row>
    <row r="8" spans="1:9" ht="11" thickTop="1" thickBot="1" x14ac:dyDescent="0.25">
      <c r="A8" s="23" t="s">
        <v>116</v>
      </c>
      <c r="B8" s="56">
        <v>11180</v>
      </c>
      <c r="C8" s="56">
        <v>12723</v>
      </c>
      <c r="D8" s="56">
        <v>13608</v>
      </c>
      <c r="E8" s="39"/>
      <c r="F8" s="48">
        <v>13095</v>
      </c>
      <c r="G8" s="69">
        <v>13660</v>
      </c>
      <c r="H8" s="69">
        <v>13474</v>
      </c>
      <c r="I8" s="69">
        <v>13608</v>
      </c>
    </row>
    <row r="9" spans="1:9" ht="10.5" thickTop="1" x14ac:dyDescent="0.2">
      <c r="A9" s="23" t="s">
        <v>15</v>
      </c>
      <c r="B9" s="20">
        <v>2548</v>
      </c>
      <c r="C9" s="20">
        <v>2573</v>
      </c>
      <c r="D9" s="20">
        <v>2549</v>
      </c>
      <c r="E9" s="37"/>
      <c r="F9" s="43">
        <v>2556</v>
      </c>
      <c r="G9" s="69">
        <v>2539</v>
      </c>
      <c r="H9" s="69">
        <v>2588</v>
      </c>
      <c r="I9" s="69">
        <v>2549</v>
      </c>
    </row>
    <row r="10" spans="1:9" x14ac:dyDescent="0.2">
      <c r="A10" s="23" t="s">
        <v>18</v>
      </c>
      <c r="B10" s="47">
        <v>246</v>
      </c>
      <c r="C10" s="47">
        <v>262</v>
      </c>
      <c r="D10" s="47">
        <v>248</v>
      </c>
      <c r="E10" s="45"/>
      <c r="F10" s="33">
        <v>260</v>
      </c>
      <c r="G10" s="24">
        <v>253</v>
      </c>
      <c r="H10" s="25">
        <v>241</v>
      </c>
      <c r="I10" s="26">
        <v>248</v>
      </c>
    </row>
    <row r="11" spans="1:9" x14ac:dyDescent="0.2">
      <c r="A11" s="23" t="s">
        <v>19</v>
      </c>
      <c r="B11" s="47">
        <v>250</v>
      </c>
      <c r="C11" s="47">
        <v>231</v>
      </c>
      <c r="D11" s="47">
        <v>226</v>
      </c>
      <c r="E11" s="45"/>
      <c r="F11" s="33">
        <v>226</v>
      </c>
      <c r="G11" s="24">
        <v>225</v>
      </c>
      <c r="H11" s="25">
        <v>226</v>
      </c>
      <c r="I11" s="26">
        <v>226</v>
      </c>
    </row>
    <row r="12" spans="1:9" ht="10.5" thickBot="1" x14ac:dyDescent="0.25">
      <c r="A12" s="27" t="s">
        <v>20</v>
      </c>
      <c r="B12" s="47">
        <v>343</v>
      </c>
      <c r="C12" s="47">
        <v>354</v>
      </c>
      <c r="D12" s="47">
        <v>364</v>
      </c>
      <c r="E12" s="45"/>
      <c r="F12" s="46">
        <v>352</v>
      </c>
      <c r="G12" s="25">
        <v>355</v>
      </c>
      <c r="H12" s="25">
        <v>358</v>
      </c>
      <c r="I12" s="26">
        <v>364</v>
      </c>
    </row>
    <row r="13" spans="1:9" ht="10.5" thickTop="1" x14ac:dyDescent="0.2">
      <c r="A13" s="15" t="s">
        <v>21</v>
      </c>
      <c r="B13" s="47">
        <v>1461</v>
      </c>
      <c r="C13" s="47">
        <v>1451</v>
      </c>
      <c r="D13" s="47">
        <v>1386</v>
      </c>
      <c r="E13" s="45"/>
      <c r="F13" s="31">
        <v>1424</v>
      </c>
      <c r="G13" s="45">
        <v>1420</v>
      </c>
      <c r="H13" s="45">
        <v>1395</v>
      </c>
      <c r="I13" s="26">
        <v>1386</v>
      </c>
    </row>
    <row r="14" spans="1:9" ht="10.5" thickBot="1" x14ac:dyDescent="0.25">
      <c r="A14" s="15" t="s">
        <v>11</v>
      </c>
      <c r="B14" s="56">
        <v>12803</v>
      </c>
      <c r="C14" s="56">
        <v>14577</v>
      </c>
      <c r="D14" s="56">
        <v>16093</v>
      </c>
      <c r="E14" s="39"/>
      <c r="F14" s="40">
        <v>15084</v>
      </c>
      <c r="G14" s="45">
        <v>15699</v>
      </c>
      <c r="H14" s="45">
        <v>15806</v>
      </c>
      <c r="I14" s="42">
        <v>16093</v>
      </c>
    </row>
    <row r="15" spans="1:9" ht="10.5" thickTop="1" x14ac:dyDescent="0.2">
      <c r="A15" s="15" t="s">
        <v>117</v>
      </c>
      <c r="B15" s="20">
        <v>3600</v>
      </c>
      <c r="C15" s="20">
        <v>3195</v>
      </c>
      <c r="D15" s="20">
        <v>3203</v>
      </c>
      <c r="E15" s="37"/>
      <c r="F15" s="38">
        <v>3161</v>
      </c>
      <c r="G15" s="21">
        <v>3207</v>
      </c>
      <c r="H15" s="21">
        <v>3203</v>
      </c>
      <c r="I15" s="22">
        <v>3203</v>
      </c>
    </row>
    <row r="16" spans="1:9" ht="10.5" thickBot="1" x14ac:dyDescent="0.25">
      <c r="A16" s="28" t="s">
        <v>118</v>
      </c>
      <c r="B16" s="56">
        <v>14051</v>
      </c>
      <c r="C16" s="56">
        <v>16253</v>
      </c>
      <c r="D16" s="56">
        <v>17663</v>
      </c>
      <c r="E16" s="39"/>
      <c r="F16" s="40">
        <v>16741</v>
      </c>
      <c r="G16" s="41">
        <v>17284</v>
      </c>
      <c r="H16" s="41">
        <v>17411</v>
      </c>
      <c r="I16" s="42">
        <v>17663</v>
      </c>
    </row>
    <row r="17" spans="1:8" ht="10.5" thickTop="1" x14ac:dyDescent="0.2">
      <c r="A17" s="9" t="s">
        <v>123</v>
      </c>
      <c r="G17" s="29"/>
      <c r="H17" s="29"/>
    </row>
    <row r="18" spans="1:8" x14ac:dyDescent="0.2">
      <c r="A18" s="29"/>
      <c r="G18" s="29"/>
      <c r="H18" s="29"/>
    </row>
    <row r="19" spans="1:8" x14ac:dyDescent="0.2">
      <c r="A19" s="29"/>
      <c r="G19" s="29"/>
      <c r="H19" s="29"/>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17"/>
  <sheetViews>
    <sheetView zoomScaleNormal="100" workbookViewId="0">
      <selection sqref="A1:I1"/>
    </sheetView>
  </sheetViews>
  <sheetFormatPr defaultColWidth="8.81640625" defaultRowHeight="10" x14ac:dyDescent="0.2"/>
  <cols>
    <col min="1" max="1" width="46.81640625" style="9" bestFit="1" customWidth="1"/>
    <col min="2" max="4" width="8.7265625" style="9" customWidth="1"/>
    <col min="5" max="5" width="2" style="9" customWidth="1"/>
    <col min="6" max="6" width="8.7265625" style="34" customWidth="1"/>
    <col min="7" max="9" width="8.7265625" style="9" customWidth="1"/>
    <col min="10" max="16384" width="8.81640625" style="9"/>
  </cols>
  <sheetData>
    <row r="1" spans="1:9" ht="15" customHeight="1" thickBot="1" x14ac:dyDescent="0.25">
      <c r="A1" s="92" t="s">
        <v>84</v>
      </c>
      <c r="B1" s="93"/>
      <c r="C1" s="93"/>
      <c r="D1" s="93"/>
      <c r="E1" s="93"/>
      <c r="F1" s="93"/>
      <c r="G1" s="93"/>
      <c r="H1" s="93"/>
      <c r="I1" s="93"/>
    </row>
    <row r="2" spans="1:9" ht="10.5" thickTop="1" x14ac:dyDescent="0.2">
      <c r="A2" s="10"/>
      <c r="B2" s="11">
        <v>2020</v>
      </c>
      <c r="C2" s="11">
        <v>2021</v>
      </c>
      <c r="D2" s="11">
        <v>2022</v>
      </c>
      <c r="E2" s="74"/>
      <c r="F2" s="12" t="s">
        <v>124</v>
      </c>
      <c r="G2" s="30" t="s">
        <v>125</v>
      </c>
      <c r="H2" s="13" t="s">
        <v>126</v>
      </c>
      <c r="I2" s="14" t="s">
        <v>127</v>
      </c>
    </row>
    <row r="3" spans="1:9" ht="10.5" thickBot="1" x14ac:dyDescent="0.25">
      <c r="A3" s="15" t="s">
        <v>0</v>
      </c>
      <c r="B3" s="55">
        <v>86944</v>
      </c>
      <c r="C3" s="55">
        <v>104976</v>
      </c>
      <c r="D3" s="55">
        <v>112787</v>
      </c>
      <c r="E3" s="16"/>
      <c r="F3" s="61">
        <v>107922</v>
      </c>
      <c r="G3" s="17">
        <v>110485</v>
      </c>
      <c r="H3" s="17">
        <v>111962</v>
      </c>
      <c r="I3" s="18">
        <v>112787</v>
      </c>
    </row>
    <row r="4" spans="1:9" ht="10.5" thickTop="1" x14ac:dyDescent="0.2">
      <c r="A4" s="19" t="s">
        <v>7</v>
      </c>
      <c r="B4" s="20">
        <v>56126</v>
      </c>
      <c r="C4" s="20">
        <v>69617</v>
      </c>
      <c r="D4" s="20">
        <v>75673</v>
      </c>
      <c r="E4" s="37"/>
      <c r="F4" s="62">
        <v>72001</v>
      </c>
      <c r="G4" s="21">
        <v>73944</v>
      </c>
      <c r="H4" s="21">
        <v>75062</v>
      </c>
      <c r="I4" s="22">
        <v>75673</v>
      </c>
    </row>
    <row r="5" spans="1:9" ht="10.5" thickBot="1" x14ac:dyDescent="0.25">
      <c r="A5" s="19" t="s">
        <v>8</v>
      </c>
      <c r="B5" s="56">
        <v>30818</v>
      </c>
      <c r="C5" s="56">
        <v>35359</v>
      </c>
      <c r="D5" s="56">
        <v>37114</v>
      </c>
      <c r="E5" s="39"/>
      <c r="F5" s="48">
        <v>35921</v>
      </c>
      <c r="G5" s="35">
        <v>36541</v>
      </c>
      <c r="H5" s="35">
        <v>36900</v>
      </c>
      <c r="I5" s="36">
        <v>37114</v>
      </c>
    </row>
    <row r="6" spans="1:9" ht="10.5" thickTop="1" x14ac:dyDescent="0.2">
      <c r="A6" s="23" t="s">
        <v>9</v>
      </c>
      <c r="B6" s="20">
        <v>6228</v>
      </c>
      <c r="C6" s="20">
        <v>6881</v>
      </c>
      <c r="D6" s="20">
        <v>7396</v>
      </c>
      <c r="E6" s="37"/>
      <c r="F6" s="43">
        <v>7023</v>
      </c>
      <c r="G6" s="44">
        <v>7175</v>
      </c>
      <c r="H6" s="21">
        <v>7364</v>
      </c>
      <c r="I6" s="22">
        <v>7396</v>
      </c>
    </row>
    <row r="7" spans="1:9" x14ac:dyDescent="0.2">
      <c r="A7" s="23" t="s">
        <v>10</v>
      </c>
      <c r="B7" s="47">
        <v>22889</v>
      </c>
      <c r="C7" s="47">
        <v>25294</v>
      </c>
      <c r="D7" s="47">
        <v>28407</v>
      </c>
      <c r="E7" s="45"/>
      <c r="F7" s="33">
        <v>25635</v>
      </c>
      <c r="G7" s="24">
        <v>26253</v>
      </c>
      <c r="H7" s="25">
        <v>27827</v>
      </c>
      <c r="I7" s="26">
        <v>28407</v>
      </c>
    </row>
    <row r="8" spans="1:9" ht="10.5" thickBot="1" x14ac:dyDescent="0.25">
      <c r="A8" s="23" t="s">
        <v>11</v>
      </c>
      <c r="B8" s="56">
        <v>57827</v>
      </c>
      <c r="C8" s="56">
        <v>72801</v>
      </c>
      <c r="D8" s="56">
        <v>76984</v>
      </c>
      <c r="E8" s="39"/>
      <c r="F8" s="48">
        <v>75264</v>
      </c>
      <c r="G8" s="49">
        <v>77057</v>
      </c>
      <c r="H8" s="41">
        <v>76771</v>
      </c>
      <c r="I8" s="42">
        <v>76984</v>
      </c>
    </row>
    <row r="9" spans="1:9" ht="10.5" thickTop="1" x14ac:dyDescent="0.2">
      <c r="A9" s="23" t="s">
        <v>16</v>
      </c>
      <c r="B9" s="47">
        <v>55867</v>
      </c>
      <c r="C9" s="47">
        <v>70046</v>
      </c>
      <c r="D9" s="47">
        <v>76121</v>
      </c>
      <c r="E9" s="45"/>
      <c r="F9" s="33">
        <v>72061</v>
      </c>
      <c r="G9" s="24">
        <v>74079</v>
      </c>
      <c r="H9" s="25">
        <v>75385</v>
      </c>
      <c r="I9" s="26">
        <v>76121</v>
      </c>
    </row>
    <row r="10" spans="1:9" ht="10.5" thickBot="1" x14ac:dyDescent="0.25">
      <c r="A10" s="23" t="s">
        <v>17</v>
      </c>
      <c r="B10" s="47">
        <v>31077</v>
      </c>
      <c r="C10" s="47">
        <v>34930</v>
      </c>
      <c r="D10" s="47">
        <v>36666</v>
      </c>
      <c r="E10" s="45"/>
      <c r="F10" s="33">
        <v>35861</v>
      </c>
      <c r="G10" s="24">
        <v>36406</v>
      </c>
      <c r="H10" s="25">
        <v>36577</v>
      </c>
      <c r="I10" s="26">
        <v>36666</v>
      </c>
    </row>
    <row r="11" spans="1:9" ht="10.5" thickTop="1" x14ac:dyDescent="0.2">
      <c r="A11" s="15" t="s">
        <v>13</v>
      </c>
      <c r="B11" s="20">
        <v>11498</v>
      </c>
      <c r="C11" s="20">
        <v>12094</v>
      </c>
      <c r="D11" s="20">
        <v>12674</v>
      </c>
      <c r="E11" s="37"/>
      <c r="F11" s="43">
        <v>12261</v>
      </c>
      <c r="G11" s="21">
        <v>12531</v>
      </c>
      <c r="H11" s="21">
        <v>12663</v>
      </c>
      <c r="I11" s="22">
        <v>12674</v>
      </c>
    </row>
    <row r="12" spans="1:9" ht="10.5" thickBot="1" x14ac:dyDescent="0.25">
      <c r="A12" s="28" t="s">
        <v>14</v>
      </c>
      <c r="B12" s="56">
        <v>75446</v>
      </c>
      <c r="C12" s="56">
        <v>92882</v>
      </c>
      <c r="D12" s="56">
        <v>100113</v>
      </c>
      <c r="E12" s="39"/>
      <c r="F12" s="48">
        <v>95661</v>
      </c>
      <c r="G12" s="41">
        <v>97954</v>
      </c>
      <c r="H12" s="41">
        <v>99299</v>
      </c>
      <c r="I12" s="42">
        <v>100113</v>
      </c>
    </row>
    <row r="13" spans="1:9" ht="10.5" thickTop="1" x14ac:dyDescent="0.2">
      <c r="A13" s="9" t="s">
        <v>123</v>
      </c>
      <c r="B13" s="63"/>
      <c r="C13" s="63"/>
      <c r="D13" s="63"/>
      <c r="E13" s="63"/>
      <c r="F13" s="64"/>
      <c r="G13" s="65"/>
      <c r="H13" s="65"/>
      <c r="I13" s="63"/>
    </row>
    <row r="14" spans="1:9" x14ac:dyDescent="0.2">
      <c r="G14" s="29"/>
      <c r="H14" s="29"/>
    </row>
    <row r="15" spans="1:9" x14ac:dyDescent="0.2">
      <c r="A15" s="29"/>
      <c r="G15" s="29"/>
      <c r="H15" s="29"/>
    </row>
    <row r="16" spans="1:9" x14ac:dyDescent="0.2">
      <c r="A16" s="29"/>
      <c r="G16" s="29"/>
      <c r="H16" s="29"/>
    </row>
    <row r="17" spans="1:1" x14ac:dyDescent="0.2">
      <c r="A17" s="57"/>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18"/>
  <sheetViews>
    <sheetView zoomScaleNormal="100" workbookViewId="0">
      <selection sqref="A1:I1"/>
    </sheetView>
  </sheetViews>
  <sheetFormatPr defaultColWidth="8.81640625" defaultRowHeight="10" x14ac:dyDescent="0.2"/>
  <cols>
    <col min="1" max="1" width="46.81640625" style="9" bestFit="1" customWidth="1"/>
    <col min="2" max="4" width="8.7265625" style="9" customWidth="1"/>
    <col min="5" max="5" width="2" style="9" customWidth="1"/>
    <col min="6" max="6" width="8.7265625" style="34" customWidth="1"/>
    <col min="7" max="9" width="8.7265625" style="9" customWidth="1"/>
    <col min="10" max="16384" width="8.81640625" style="9"/>
  </cols>
  <sheetData>
    <row r="1" spans="1:9" ht="15" customHeight="1" thickBot="1" x14ac:dyDescent="0.3">
      <c r="A1" s="88" t="s">
        <v>23</v>
      </c>
      <c r="B1" s="89"/>
      <c r="C1" s="89"/>
      <c r="D1" s="89"/>
      <c r="E1" s="89"/>
      <c r="F1" s="89"/>
      <c r="G1" s="89"/>
      <c r="H1" s="89"/>
      <c r="I1" s="89"/>
    </row>
    <row r="2" spans="1:9" ht="10.5" thickTop="1" x14ac:dyDescent="0.2">
      <c r="A2" s="10"/>
      <c r="B2" s="11">
        <v>2020</v>
      </c>
      <c r="C2" s="11">
        <v>2021</v>
      </c>
      <c r="D2" s="11">
        <v>2022</v>
      </c>
      <c r="E2" s="74"/>
      <c r="F2" s="12" t="s">
        <v>124</v>
      </c>
      <c r="G2" s="30" t="s">
        <v>125</v>
      </c>
      <c r="H2" s="13" t="s">
        <v>126</v>
      </c>
      <c r="I2" s="14" t="s">
        <v>127</v>
      </c>
    </row>
    <row r="3" spans="1:9" ht="10.5" thickBot="1" x14ac:dyDescent="0.25">
      <c r="A3" s="15" t="s">
        <v>0</v>
      </c>
      <c r="B3" s="55">
        <v>334192</v>
      </c>
      <c r="C3" s="55">
        <v>347946</v>
      </c>
      <c r="D3" s="55">
        <v>360710</v>
      </c>
      <c r="E3" s="16"/>
      <c r="F3" s="50">
        <v>353184</v>
      </c>
      <c r="G3" s="17">
        <v>357209</v>
      </c>
      <c r="H3" s="17">
        <v>359440</v>
      </c>
      <c r="I3" s="18">
        <v>360710</v>
      </c>
    </row>
    <row r="4" spans="1:9" ht="10.5" thickTop="1" x14ac:dyDescent="0.2">
      <c r="A4" s="23" t="s">
        <v>9</v>
      </c>
      <c r="B4" s="20">
        <v>192488</v>
      </c>
      <c r="C4" s="20">
        <v>195428</v>
      </c>
      <c r="D4" s="20">
        <v>201921</v>
      </c>
      <c r="E4" s="37"/>
      <c r="F4" s="43">
        <v>197293</v>
      </c>
      <c r="G4" s="44">
        <v>200015</v>
      </c>
      <c r="H4" s="21">
        <v>201281</v>
      </c>
      <c r="I4" s="22">
        <v>201921</v>
      </c>
    </row>
    <row r="5" spans="1:9" x14ac:dyDescent="0.2">
      <c r="A5" s="23" t="s">
        <v>10</v>
      </c>
      <c r="B5" s="47">
        <v>96552</v>
      </c>
      <c r="C5" s="47">
        <v>96004</v>
      </c>
      <c r="D5" s="47">
        <v>98081</v>
      </c>
      <c r="E5" s="45"/>
      <c r="F5" s="33">
        <v>96000</v>
      </c>
      <c r="G5" s="24">
        <v>96722</v>
      </c>
      <c r="H5" s="25">
        <v>97572</v>
      </c>
      <c r="I5" s="26">
        <v>98081</v>
      </c>
    </row>
    <row r="6" spans="1:9" ht="10.5" thickBot="1" x14ac:dyDescent="0.25">
      <c r="A6" s="23" t="s">
        <v>11</v>
      </c>
      <c r="B6" s="56">
        <v>45152</v>
      </c>
      <c r="C6" s="56">
        <v>56514</v>
      </c>
      <c r="D6" s="56">
        <v>60708</v>
      </c>
      <c r="E6" s="39"/>
      <c r="F6" s="48">
        <v>59891</v>
      </c>
      <c r="G6" s="49">
        <v>60472</v>
      </c>
      <c r="H6" s="41">
        <v>60587</v>
      </c>
      <c r="I6" s="42">
        <v>60708</v>
      </c>
    </row>
    <row r="7" spans="1:9" ht="10.5" thickTop="1" x14ac:dyDescent="0.2">
      <c r="A7" s="23" t="s">
        <v>24</v>
      </c>
      <c r="B7" s="20">
        <v>253532</v>
      </c>
      <c r="C7" s="20">
        <v>255549</v>
      </c>
      <c r="D7" s="20">
        <v>262296</v>
      </c>
      <c r="E7" s="37"/>
      <c r="F7" s="43">
        <v>258557</v>
      </c>
      <c r="G7" s="44">
        <v>260627</v>
      </c>
      <c r="H7" s="21">
        <v>261499</v>
      </c>
      <c r="I7" s="22">
        <v>262296</v>
      </c>
    </row>
    <row r="8" spans="1:9" x14ac:dyDescent="0.2">
      <c r="A8" s="23" t="s">
        <v>25</v>
      </c>
      <c r="B8" s="47">
        <v>103327</v>
      </c>
      <c r="C8" s="47">
        <v>100313</v>
      </c>
      <c r="D8" s="47">
        <v>101106</v>
      </c>
      <c r="E8" s="45"/>
      <c r="F8" s="33">
        <v>101322</v>
      </c>
      <c r="G8" s="24">
        <v>101965</v>
      </c>
      <c r="H8" s="25">
        <v>101558</v>
      </c>
      <c r="I8" s="26">
        <v>101106</v>
      </c>
    </row>
    <row r="9" spans="1:9" x14ac:dyDescent="0.2">
      <c r="A9" s="23" t="s">
        <v>26</v>
      </c>
      <c r="B9" s="47">
        <v>67156</v>
      </c>
      <c r="C9" s="47">
        <v>66684</v>
      </c>
      <c r="D9" s="47">
        <v>67365</v>
      </c>
      <c r="E9" s="45"/>
      <c r="F9" s="33">
        <v>67011</v>
      </c>
      <c r="G9" s="24">
        <v>67477</v>
      </c>
      <c r="H9" s="25">
        <v>67327</v>
      </c>
      <c r="I9" s="26">
        <v>67365</v>
      </c>
    </row>
    <row r="10" spans="1:9" x14ac:dyDescent="0.2">
      <c r="A10" s="23" t="s">
        <v>51</v>
      </c>
      <c r="B10" s="58">
        <v>83049</v>
      </c>
      <c r="C10" s="58">
        <v>88552</v>
      </c>
      <c r="D10" s="58">
        <v>93825</v>
      </c>
      <c r="E10" s="59"/>
      <c r="F10" s="33">
        <v>90224</v>
      </c>
      <c r="G10" s="24">
        <v>91185</v>
      </c>
      <c r="H10" s="24">
        <v>92614</v>
      </c>
      <c r="I10" s="60">
        <v>93825</v>
      </c>
    </row>
    <row r="11" spans="1:9" x14ac:dyDescent="0.2">
      <c r="A11" s="51" t="s">
        <v>29</v>
      </c>
      <c r="B11" s="47">
        <v>80660</v>
      </c>
      <c r="C11" s="47">
        <v>92397</v>
      </c>
      <c r="D11" s="47">
        <v>98414</v>
      </c>
      <c r="E11" s="45"/>
      <c r="F11" s="33">
        <v>94627</v>
      </c>
      <c r="G11" s="24">
        <v>96582</v>
      </c>
      <c r="H11" s="25">
        <v>97941</v>
      </c>
      <c r="I11" s="26">
        <v>98414</v>
      </c>
    </row>
    <row r="12" spans="1:9" x14ac:dyDescent="0.2">
      <c r="A12" s="51" t="s">
        <v>30</v>
      </c>
      <c r="B12" s="47">
        <v>46995</v>
      </c>
      <c r="C12" s="47">
        <v>52436</v>
      </c>
      <c r="D12" s="47">
        <v>55372</v>
      </c>
      <c r="E12" s="45"/>
      <c r="F12" s="33">
        <v>53966</v>
      </c>
      <c r="G12" s="24">
        <v>54686</v>
      </c>
      <c r="H12" s="25">
        <v>55271</v>
      </c>
      <c r="I12" s="26">
        <v>55372</v>
      </c>
    </row>
    <row r="13" spans="1:9" ht="10.5" thickBot="1" x14ac:dyDescent="0.25">
      <c r="A13" s="27" t="s">
        <v>31</v>
      </c>
      <c r="B13" s="47">
        <v>33665</v>
      </c>
      <c r="C13" s="47">
        <v>39961</v>
      </c>
      <c r="D13" s="47">
        <v>43042</v>
      </c>
      <c r="E13" s="45"/>
      <c r="F13" s="46">
        <v>40661</v>
      </c>
      <c r="G13" s="25">
        <v>41896</v>
      </c>
      <c r="H13" s="25">
        <v>42670</v>
      </c>
      <c r="I13" s="26">
        <v>43042</v>
      </c>
    </row>
    <row r="14" spans="1:9" ht="10.5" thickTop="1" x14ac:dyDescent="0.2">
      <c r="A14" s="15" t="s">
        <v>32</v>
      </c>
      <c r="B14" s="47">
        <v>6473</v>
      </c>
      <c r="C14" s="47">
        <v>10023</v>
      </c>
      <c r="D14" s="47">
        <v>11355</v>
      </c>
      <c r="E14" s="45"/>
      <c r="F14" s="31">
        <v>10583</v>
      </c>
      <c r="G14" s="25">
        <v>11015</v>
      </c>
      <c r="H14" s="25">
        <v>11234</v>
      </c>
      <c r="I14" s="26">
        <v>11355</v>
      </c>
    </row>
    <row r="15" spans="1:9" ht="10.5" thickBot="1" x14ac:dyDescent="0.25">
      <c r="A15" s="28" t="s">
        <v>33</v>
      </c>
      <c r="B15" s="56">
        <v>74187</v>
      </c>
      <c r="C15" s="56">
        <v>82374</v>
      </c>
      <c r="D15" s="56">
        <v>87059</v>
      </c>
      <c r="E15" s="39"/>
      <c r="F15" s="40">
        <v>84044</v>
      </c>
      <c r="G15" s="41">
        <v>85567</v>
      </c>
      <c r="H15" s="41">
        <v>86707</v>
      </c>
      <c r="I15" s="42">
        <v>87059</v>
      </c>
    </row>
    <row r="16" spans="1:9" ht="10.5" thickTop="1" x14ac:dyDescent="0.2">
      <c r="A16" s="9" t="s">
        <v>123</v>
      </c>
      <c r="G16" s="29"/>
      <c r="H16" s="29"/>
    </row>
    <row r="17" spans="1:8" x14ac:dyDescent="0.2">
      <c r="A17" s="29"/>
      <c r="G17" s="29"/>
      <c r="H17" s="29"/>
    </row>
    <row r="18" spans="1:8" x14ac:dyDescent="0.2">
      <c r="A18" s="29"/>
      <c r="G18" s="29"/>
      <c r="H18" s="29"/>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12"/>
  <sheetViews>
    <sheetView zoomScaleNormal="100" workbookViewId="0">
      <selection sqref="A1:I1"/>
    </sheetView>
  </sheetViews>
  <sheetFormatPr defaultColWidth="8.81640625" defaultRowHeight="10" x14ac:dyDescent="0.2"/>
  <cols>
    <col min="1" max="1" width="46.81640625" style="9" bestFit="1" customWidth="1"/>
    <col min="2" max="4" width="8.7265625" style="9" customWidth="1"/>
    <col min="5" max="5" width="2" style="9" customWidth="1"/>
    <col min="6" max="6" width="8.7265625" style="34" customWidth="1"/>
    <col min="7" max="9" width="8.7265625" style="9" customWidth="1"/>
    <col min="10" max="16384" width="8.81640625" style="9"/>
  </cols>
  <sheetData>
    <row r="1" spans="1:9" ht="15" customHeight="1" thickBot="1" x14ac:dyDescent="0.25">
      <c r="A1" s="92" t="s">
        <v>34</v>
      </c>
      <c r="B1" s="93"/>
      <c r="C1" s="93"/>
      <c r="D1" s="93"/>
      <c r="E1" s="93"/>
      <c r="F1" s="93"/>
      <c r="G1" s="93"/>
      <c r="H1" s="93"/>
      <c r="I1" s="93"/>
    </row>
    <row r="2" spans="1:9" ht="10.5" thickTop="1" x14ac:dyDescent="0.2">
      <c r="A2" s="10"/>
      <c r="B2" s="11">
        <v>2020</v>
      </c>
      <c r="C2" s="11">
        <v>2021</v>
      </c>
      <c r="D2" s="11">
        <v>2022</v>
      </c>
      <c r="E2" s="74"/>
      <c r="F2" s="12" t="s">
        <v>124</v>
      </c>
      <c r="G2" s="30" t="s">
        <v>125</v>
      </c>
      <c r="H2" s="13" t="s">
        <v>126</v>
      </c>
      <c r="I2" s="14" t="s">
        <v>127</v>
      </c>
    </row>
    <row r="3" spans="1:9" ht="10.5" thickBot="1" x14ac:dyDescent="0.25">
      <c r="A3" s="15" t="s">
        <v>0</v>
      </c>
      <c r="B3" s="55">
        <v>1175000</v>
      </c>
      <c r="C3" s="55">
        <v>1212845</v>
      </c>
      <c r="D3" s="55">
        <v>1246929</v>
      </c>
      <c r="E3" s="16"/>
      <c r="F3" s="50">
        <v>1224001</v>
      </c>
      <c r="G3" s="35">
        <v>1230484</v>
      </c>
      <c r="H3" s="35">
        <v>1239474</v>
      </c>
      <c r="I3" s="36">
        <v>1246929</v>
      </c>
    </row>
    <row r="4" spans="1:9" ht="10.5" thickTop="1" x14ac:dyDescent="0.2">
      <c r="A4" s="23" t="s">
        <v>128</v>
      </c>
      <c r="B4" s="20"/>
      <c r="C4" s="20"/>
      <c r="D4" s="20">
        <v>589678</v>
      </c>
      <c r="E4" s="37"/>
      <c r="F4" s="43">
        <v>565700</v>
      </c>
      <c r="G4" s="44">
        <v>574133</v>
      </c>
      <c r="H4" s="21">
        <v>582658</v>
      </c>
      <c r="I4" s="22">
        <v>589678</v>
      </c>
    </row>
    <row r="5" spans="1:9" x14ac:dyDescent="0.2">
      <c r="A5" s="23" t="s">
        <v>25</v>
      </c>
      <c r="B5" s="75">
        <v>275600</v>
      </c>
      <c r="C5" s="75">
        <v>261564</v>
      </c>
      <c r="D5" s="75">
        <v>249520</v>
      </c>
      <c r="E5" s="76"/>
      <c r="F5" s="77">
        <v>258406</v>
      </c>
      <c r="G5" s="78">
        <v>254798</v>
      </c>
      <c r="H5" s="17">
        <v>251878</v>
      </c>
      <c r="I5" s="18">
        <v>249520</v>
      </c>
    </row>
    <row r="6" spans="1:9" x14ac:dyDescent="0.2">
      <c r="A6" s="23" t="s">
        <v>26</v>
      </c>
      <c r="B6" s="47">
        <v>100332</v>
      </c>
      <c r="C6" s="47">
        <v>96897</v>
      </c>
      <c r="D6" s="47">
        <v>92875</v>
      </c>
      <c r="E6" s="45"/>
      <c r="F6" s="33">
        <v>95885</v>
      </c>
      <c r="G6" s="24">
        <v>94575</v>
      </c>
      <c r="H6" s="25">
        <v>93469</v>
      </c>
      <c r="I6" s="26">
        <v>92875</v>
      </c>
    </row>
    <row r="7" spans="1:9" x14ac:dyDescent="0.2">
      <c r="A7" s="23" t="s">
        <v>27</v>
      </c>
      <c r="B7" s="47">
        <v>152132</v>
      </c>
      <c r="C7" s="47">
        <v>142367</v>
      </c>
      <c r="D7" s="47">
        <v>133829</v>
      </c>
      <c r="E7" s="45"/>
      <c r="F7" s="33">
        <v>139967</v>
      </c>
      <c r="G7" s="24">
        <v>137652</v>
      </c>
      <c r="H7" s="25">
        <v>135571</v>
      </c>
      <c r="I7" s="26">
        <v>133829</v>
      </c>
    </row>
    <row r="8" spans="1:9" x14ac:dyDescent="0.2">
      <c r="A8" s="23" t="s">
        <v>28</v>
      </c>
      <c r="B8" s="47">
        <v>122046</v>
      </c>
      <c r="C8" s="47">
        <v>152319</v>
      </c>
      <c r="D8" s="47">
        <v>176979</v>
      </c>
      <c r="E8" s="45"/>
      <c r="F8" s="33">
        <v>159956</v>
      </c>
      <c r="G8" s="24">
        <v>165249</v>
      </c>
      <c r="H8" s="25">
        <v>171834</v>
      </c>
      <c r="I8" s="26">
        <v>176979</v>
      </c>
    </row>
    <row r="9" spans="1:9" ht="10.5" thickBot="1" x14ac:dyDescent="0.25">
      <c r="A9" s="28" t="s">
        <v>12</v>
      </c>
      <c r="B9" s="56">
        <v>4157</v>
      </c>
      <c r="C9" s="56">
        <v>4088</v>
      </c>
      <c r="D9" s="56">
        <v>4048</v>
      </c>
      <c r="E9" s="39"/>
      <c r="F9" s="40">
        <v>4087</v>
      </c>
      <c r="G9" s="41">
        <v>4077</v>
      </c>
      <c r="H9" s="41">
        <v>4064</v>
      </c>
      <c r="I9" s="42">
        <v>4048</v>
      </c>
    </row>
    <row r="10" spans="1:9" ht="10.5" thickTop="1" x14ac:dyDescent="0.2">
      <c r="A10" s="9" t="s">
        <v>123</v>
      </c>
      <c r="G10" s="29"/>
      <c r="H10" s="29"/>
    </row>
    <row r="11" spans="1:9" x14ac:dyDescent="0.2">
      <c r="A11" s="29"/>
      <c r="G11" s="29"/>
      <c r="H11" s="29"/>
    </row>
    <row r="12" spans="1:9" x14ac:dyDescent="0.2">
      <c r="A12" s="29"/>
      <c r="G12" s="29"/>
      <c r="H12" s="29"/>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showGridLines="0" zoomScaleNormal="100" workbookViewId="0">
      <selection activeCell="R15" sqref="R15"/>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Contents</vt:lpstr>
      <vt:lpstr>Graph S1</vt:lpstr>
      <vt:lpstr>Graph S2</vt:lpstr>
      <vt:lpstr>Graph S3</vt:lpstr>
      <vt:lpstr>Graph S4</vt:lpstr>
      <vt:lpstr>Graph S5</vt:lpstr>
      <vt:lpstr>Graph S6</vt:lpstr>
      <vt:lpstr>Graph S7</vt:lpstr>
      <vt:lpstr>Graph S8</vt:lpstr>
      <vt:lpstr>Graph S9</vt:lpstr>
      <vt:lpstr>Graph S10</vt:lpstr>
      <vt:lpstr>Graph S11</vt:lpstr>
      <vt:lpstr>Graph S12</vt:lpstr>
      <vt:lpstr>Graph S13</vt:lpstr>
      <vt:lpstr>Graph S14</vt:lpstr>
      <vt:lpstr>Graph S15</vt:lpstr>
      <vt:lpstr>Graph S16</vt:lpstr>
      <vt:lpstr>Graph S17</vt:lpstr>
      <vt:lpstr>Graph S18</vt:lpstr>
      <vt:lpstr>Graph S19</vt:lpstr>
      <vt:lpstr>Graph S20</vt:lpstr>
      <vt:lpstr>Graph S21</vt:lpstr>
      <vt:lpstr>Graph S22</vt:lpstr>
      <vt:lpstr>Graph Data</vt:lpstr>
      <vt:lpstr>Table S1</vt:lpstr>
      <vt:lpstr>Table S2</vt:lpstr>
      <vt:lpstr>Table S3</vt:lpstr>
      <vt:lpstr>Table S4</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Sugama, Harry</cp:lastModifiedBy>
  <cp:lastPrinted>2011-01-05T18:26:33Z</cp:lastPrinted>
  <dcterms:created xsi:type="dcterms:W3CDTF">2009-01-07T22:22:09Z</dcterms:created>
  <dcterms:modified xsi:type="dcterms:W3CDTF">2023-01-30T20:39:14Z</dcterms:modified>
</cp:coreProperties>
</file>