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OOR\Credit Regulation\Extensions\2018 enhancements\"/>
    </mc:Choice>
  </mc:AlternateContent>
  <bookViews>
    <workbookView xWindow="240" yWindow="120" windowWidth="18840" windowHeight="11040" tabRatio="892" activeTab="6"/>
  </bookViews>
  <sheets>
    <sheet name="Introduction" sheetId="6" r:id="rId1"/>
    <sheet name="REGTResultsReport" sheetId="3" r:id="rId2"/>
    <sheet name="REGTSubmitterBatch" sheetId="4" r:id="rId3"/>
    <sheet name="REGTFilingInclude" sheetId="1" r:id="rId4"/>
    <sheet name="Types" sheetId="2" r:id="rId5"/>
    <sheet name="Batch Basics and Relevancy Info" sheetId="14" r:id="rId6"/>
    <sheet name="Relevancy Grid" sheetId="15" r:id="rId7"/>
    <sheet name="Controls" sheetId="5" r:id="rId8"/>
    <sheet name="Change History" sheetId="12" r:id="rId9"/>
  </sheets>
  <definedNames>
    <definedName name="Filename">Controls!$B$2</definedName>
    <definedName name="REGTFilingInclude">REGTFilingInclude!$A$1:$A$76</definedName>
    <definedName name="TypesRange">Types!$A$1:$A$134</definedName>
    <definedName name="URLToFINRATechPage">Controls!$B$3</definedName>
  </definedNames>
  <calcPr calcId="162913"/>
</workbook>
</file>

<file path=xl/calcChain.xml><?xml version="1.0" encoding="utf-8"?>
<calcChain xmlns="http://schemas.openxmlformats.org/spreadsheetml/2006/main">
  <c r="B2" i="5" l="1"/>
  <c r="L60" i="3" s="1"/>
  <c r="C60" i="3" s="1"/>
  <c r="P3" i="14"/>
  <c r="M81" i="1"/>
  <c r="C81" i="1"/>
  <c r="M80" i="1"/>
  <c r="C80" i="1"/>
  <c r="M79" i="1"/>
  <c r="C79" i="1"/>
  <c r="M78" i="1"/>
  <c r="C78" i="1"/>
  <c r="M77" i="1"/>
  <c r="L76" i="1"/>
  <c r="M76" i="1" s="1"/>
  <c r="K76" i="1"/>
  <c r="J76" i="1"/>
  <c r="I76" i="1"/>
  <c r="L75" i="1"/>
  <c r="M75" i="1" s="1"/>
  <c r="J75" i="1"/>
  <c r="I75" i="1"/>
  <c r="K75" i="1" s="1"/>
  <c r="C75" i="1"/>
  <c r="K74" i="1"/>
  <c r="J74" i="1"/>
  <c r="L74" i="1" s="1"/>
  <c r="I74" i="1"/>
  <c r="J73" i="1"/>
  <c r="L73" i="1" s="1"/>
  <c r="M73" i="1" s="1"/>
  <c r="I73" i="1"/>
  <c r="K73" i="1" s="1"/>
  <c r="C73" i="1"/>
  <c r="K72" i="1"/>
  <c r="J72" i="1"/>
  <c r="L72" i="1" s="1"/>
  <c r="I72" i="1"/>
  <c r="J71" i="1"/>
  <c r="I71" i="1"/>
  <c r="K71" i="1" s="1"/>
  <c r="L70" i="1"/>
  <c r="M70" i="1" s="1"/>
  <c r="K70" i="1"/>
  <c r="J70" i="1"/>
  <c r="I70" i="1"/>
  <c r="C70" i="1"/>
  <c r="J69" i="1"/>
  <c r="I69" i="1"/>
  <c r="K69" i="1" s="1"/>
  <c r="K68" i="1"/>
  <c r="J68" i="1"/>
  <c r="I68" i="1"/>
  <c r="J67" i="1"/>
  <c r="I67" i="1"/>
  <c r="K67" i="1" s="1"/>
  <c r="K66" i="1"/>
  <c r="J66" i="1"/>
  <c r="L66" i="1" s="1"/>
  <c r="I66" i="1"/>
  <c r="J65" i="1"/>
  <c r="I65" i="1"/>
  <c r="K65" i="1" s="1"/>
  <c r="K64" i="1"/>
  <c r="J64" i="1"/>
  <c r="L64" i="1" s="1"/>
  <c r="I64" i="1"/>
  <c r="L63" i="1"/>
  <c r="J63" i="1"/>
  <c r="I63" i="1"/>
  <c r="K63" i="1" s="1"/>
  <c r="L62" i="1"/>
  <c r="M62" i="1" s="1"/>
  <c r="K62" i="1"/>
  <c r="J62" i="1"/>
  <c r="I62" i="1"/>
  <c r="C62" i="1"/>
  <c r="J61" i="1"/>
  <c r="I61" i="1"/>
  <c r="K61" i="1" s="1"/>
  <c r="L60" i="1"/>
  <c r="M60" i="1" s="1"/>
  <c r="K60" i="1"/>
  <c r="J60" i="1"/>
  <c r="I60" i="1"/>
  <c r="C60" i="1"/>
  <c r="L59" i="1"/>
  <c r="M59" i="1" s="1"/>
  <c r="J59" i="1"/>
  <c r="I59" i="1"/>
  <c r="K59" i="1" s="1"/>
  <c r="C59" i="1"/>
  <c r="K58" i="1"/>
  <c r="J58" i="1"/>
  <c r="L58" i="1" s="1"/>
  <c r="I58" i="1"/>
  <c r="J57" i="1"/>
  <c r="L57" i="1" s="1"/>
  <c r="M57" i="1" s="1"/>
  <c r="I57" i="1"/>
  <c r="K57" i="1" s="1"/>
  <c r="C57" i="1"/>
  <c r="K56" i="1"/>
  <c r="J56" i="1"/>
  <c r="L56" i="1" s="1"/>
  <c r="I56" i="1"/>
  <c r="L55" i="1"/>
  <c r="J55" i="1"/>
  <c r="I55" i="1"/>
  <c r="K55" i="1" s="1"/>
  <c r="L54" i="1"/>
  <c r="M54" i="1" s="1"/>
  <c r="K54" i="1"/>
  <c r="J54" i="1"/>
  <c r="I54" i="1"/>
  <c r="C54" i="1"/>
  <c r="I53" i="1"/>
  <c r="K52" i="1"/>
  <c r="J52" i="1"/>
  <c r="I52" i="1"/>
  <c r="I51" i="1"/>
  <c r="K51" i="1" s="1"/>
  <c r="L50" i="1"/>
  <c r="M50" i="1" s="1"/>
  <c r="K50" i="1"/>
  <c r="J50" i="1"/>
  <c r="I50" i="1"/>
  <c r="C50" i="1"/>
  <c r="I49" i="1"/>
  <c r="K48" i="1"/>
  <c r="J48" i="1"/>
  <c r="I48" i="1"/>
  <c r="I47" i="1"/>
  <c r="K47" i="1" s="1"/>
  <c r="K46" i="1"/>
  <c r="J46" i="1"/>
  <c r="L46" i="1" s="1"/>
  <c r="I46" i="1"/>
  <c r="I45" i="1"/>
  <c r="K44" i="1"/>
  <c r="J44" i="1"/>
  <c r="L44" i="1" s="1"/>
  <c r="I44" i="1"/>
  <c r="J43" i="1"/>
  <c r="L43" i="1" s="1"/>
  <c r="I43" i="1"/>
  <c r="K43" i="1" s="1"/>
  <c r="K42" i="1"/>
  <c r="J42" i="1"/>
  <c r="I42" i="1"/>
  <c r="I41" i="1"/>
  <c r="L40" i="1"/>
  <c r="M40" i="1" s="1"/>
  <c r="K40" i="1"/>
  <c r="J40" i="1"/>
  <c r="I40" i="1"/>
  <c r="C40" i="1"/>
  <c r="I39" i="1"/>
  <c r="K39" i="1" s="1"/>
  <c r="L38" i="1"/>
  <c r="M38" i="1" s="1"/>
  <c r="K38" i="1"/>
  <c r="J38" i="1"/>
  <c r="I38" i="1"/>
  <c r="C38" i="1"/>
  <c r="I37" i="1"/>
  <c r="K36" i="1"/>
  <c r="J36" i="1"/>
  <c r="I36" i="1"/>
  <c r="K35" i="1"/>
  <c r="J35" i="1"/>
  <c r="I35" i="1"/>
  <c r="K34" i="1"/>
  <c r="I34" i="1"/>
  <c r="J34" i="1" s="1"/>
  <c r="K33" i="1"/>
  <c r="I33" i="1"/>
  <c r="J33" i="1" s="1"/>
  <c r="I32" i="1"/>
  <c r="I31" i="1"/>
  <c r="K31" i="1" s="1"/>
  <c r="I30" i="1"/>
  <c r="J30" i="1" s="1"/>
  <c r="I29" i="1"/>
  <c r="K29" i="1" s="1"/>
  <c r="L28" i="1"/>
  <c r="K28" i="1"/>
  <c r="I28" i="1"/>
  <c r="J28" i="1" s="1"/>
  <c r="M27" i="1"/>
  <c r="K27" i="1"/>
  <c r="J27" i="1"/>
  <c r="L27" i="1" s="1"/>
  <c r="C27" i="1" s="1"/>
  <c r="I27" i="1"/>
  <c r="L26" i="1"/>
  <c r="M26" i="1" s="1"/>
  <c r="K26" i="1"/>
  <c r="I26" i="1"/>
  <c r="J26" i="1" s="1"/>
  <c r="K25" i="1"/>
  <c r="I25" i="1"/>
  <c r="J25" i="1" s="1"/>
  <c r="I24" i="1"/>
  <c r="J23" i="1"/>
  <c r="L23" i="1" s="1"/>
  <c r="C23" i="1" s="1"/>
  <c r="I23" i="1"/>
  <c r="K23" i="1" s="1"/>
  <c r="I22" i="1"/>
  <c r="J22" i="1" s="1"/>
  <c r="L22" i="1" s="1"/>
  <c r="C22" i="1" s="1"/>
  <c r="I21" i="1"/>
  <c r="K21" i="1" s="1"/>
  <c r="I20" i="1"/>
  <c r="J20" i="1" s="1"/>
  <c r="L20" i="1" s="1"/>
  <c r="K19" i="1"/>
  <c r="J19" i="1"/>
  <c r="I19" i="1"/>
  <c r="M18" i="1"/>
  <c r="L18" i="1"/>
  <c r="K18" i="1"/>
  <c r="I18" i="1"/>
  <c r="J18" i="1" s="1"/>
  <c r="C18" i="1"/>
  <c r="I17" i="1"/>
  <c r="J17" i="1" s="1"/>
  <c r="I16" i="1"/>
  <c r="J15" i="1"/>
  <c r="I15" i="1"/>
  <c r="K15" i="1" s="1"/>
  <c r="K14" i="1"/>
  <c r="I14" i="1"/>
  <c r="J14" i="1" s="1"/>
  <c r="J13" i="1"/>
  <c r="I13" i="1"/>
  <c r="K13" i="1" s="1"/>
  <c r="I12" i="1"/>
  <c r="J12" i="1" s="1"/>
  <c r="M11" i="1"/>
  <c r="K11" i="1"/>
  <c r="J11" i="1"/>
  <c r="L11" i="1" s="1"/>
  <c r="C11" i="1" s="1"/>
  <c r="I11" i="1"/>
  <c r="K10" i="1"/>
  <c r="I10" i="1"/>
  <c r="J10" i="1" s="1"/>
  <c r="I9" i="1"/>
  <c r="J9" i="1" s="1"/>
  <c r="I8" i="1"/>
  <c r="I7" i="1"/>
  <c r="K7" i="1" s="1"/>
  <c r="K6" i="1"/>
  <c r="I6" i="1"/>
  <c r="J6" i="1" s="1"/>
  <c r="L6" i="1" s="1"/>
  <c r="M5" i="1"/>
  <c r="L5" i="1"/>
  <c r="I5" i="1"/>
  <c r="J5" i="1" s="1"/>
  <c r="C5" i="1"/>
  <c r="I8" i="4"/>
  <c r="K8" i="4" s="1"/>
  <c r="I7" i="4"/>
  <c r="J7" i="4" s="1"/>
  <c r="L7" i="4" s="1"/>
  <c r="J6" i="4"/>
  <c r="L6" i="4" s="1"/>
  <c r="C6" i="4" s="1"/>
  <c r="I6" i="4"/>
  <c r="K6" i="4" s="1"/>
  <c r="K5" i="4"/>
  <c r="I5" i="4"/>
  <c r="J5" i="4" s="1"/>
  <c r="L5" i="4" s="1"/>
  <c r="K61" i="3"/>
  <c r="J61" i="3"/>
  <c r="I61" i="3"/>
  <c r="K60" i="3"/>
  <c r="I60" i="3"/>
  <c r="J60" i="3" s="1"/>
  <c r="K59" i="3"/>
  <c r="I59" i="3"/>
  <c r="J59" i="3" s="1"/>
  <c r="L59" i="3" s="1"/>
  <c r="M58" i="3"/>
  <c r="L58" i="3"/>
  <c r="I58" i="3"/>
  <c r="J58" i="3" s="1"/>
  <c r="C58" i="3"/>
  <c r="I57" i="3"/>
  <c r="K57" i="3" s="1"/>
  <c r="I56" i="3"/>
  <c r="J56" i="3" s="1"/>
  <c r="L56" i="3" s="1"/>
  <c r="J55" i="3"/>
  <c r="L55" i="3" s="1"/>
  <c r="C55" i="3" s="1"/>
  <c r="I55" i="3"/>
  <c r="K55" i="3" s="1"/>
  <c r="K54" i="3"/>
  <c r="I54" i="3"/>
  <c r="J54" i="3" s="1"/>
  <c r="L54" i="3" s="1"/>
  <c r="K53" i="3"/>
  <c r="J53" i="3"/>
  <c r="I53" i="3"/>
  <c r="K52" i="3"/>
  <c r="I52" i="3"/>
  <c r="J52" i="3" s="1"/>
  <c r="K51" i="3"/>
  <c r="I51" i="3"/>
  <c r="J51" i="3" s="1"/>
  <c r="L50" i="3"/>
  <c r="I50" i="3"/>
  <c r="J50" i="3" s="1"/>
  <c r="I49" i="3"/>
  <c r="K49" i="3" s="1"/>
  <c r="M48" i="3"/>
  <c r="I48" i="3"/>
  <c r="J48" i="3" s="1"/>
  <c r="L48" i="3" s="1"/>
  <c r="C48" i="3" s="1"/>
  <c r="I47" i="3"/>
  <c r="I46" i="3"/>
  <c r="K45" i="3"/>
  <c r="J45" i="3"/>
  <c r="I45" i="3"/>
  <c r="L44" i="3"/>
  <c r="M44" i="3" s="1"/>
  <c r="K44" i="3"/>
  <c r="I44" i="3"/>
  <c r="J44" i="3" s="1"/>
  <c r="I43" i="3"/>
  <c r="K43" i="3" s="1"/>
  <c r="K42" i="3"/>
  <c r="J42" i="3"/>
  <c r="L42" i="3" s="1"/>
  <c r="I42" i="3"/>
  <c r="I41" i="3"/>
  <c r="K41" i="3" s="1"/>
  <c r="K40" i="3"/>
  <c r="J40" i="3"/>
  <c r="L40" i="3" s="1"/>
  <c r="I40" i="3"/>
  <c r="I39" i="3"/>
  <c r="K39" i="3" s="1"/>
  <c r="K38" i="3"/>
  <c r="J38" i="3"/>
  <c r="I38" i="3"/>
  <c r="I37" i="3"/>
  <c r="K37" i="3" s="1"/>
  <c r="K36" i="3"/>
  <c r="J36" i="3"/>
  <c r="L36" i="3" s="1"/>
  <c r="I36" i="3"/>
  <c r="I35" i="3"/>
  <c r="K35" i="3" s="1"/>
  <c r="K34" i="3"/>
  <c r="J34" i="3"/>
  <c r="I34" i="3"/>
  <c r="I33" i="3"/>
  <c r="K33" i="3" s="1"/>
  <c r="K32" i="3"/>
  <c r="J32" i="3"/>
  <c r="L32" i="3" s="1"/>
  <c r="I32" i="3"/>
  <c r="I31" i="3"/>
  <c r="K31" i="3" s="1"/>
  <c r="K30" i="3"/>
  <c r="J30" i="3"/>
  <c r="I30" i="3"/>
  <c r="I29" i="3"/>
  <c r="K29" i="3" s="1"/>
  <c r="K28" i="3"/>
  <c r="J28" i="3"/>
  <c r="L28" i="3" s="1"/>
  <c r="I28" i="3"/>
  <c r="I27" i="3"/>
  <c r="K27" i="3" s="1"/>
  <c r="K26" i="3"/>
  <c r="J26" i="3"/>
  <c r="I26" i="3"/>
  <c r="I25" i="3"/>
  <c r="K25" i="3" s="1"/>
  <c r="K24" i="3"/>
  <c r="J24" i="3"/>
  <c r="I24" i="3"/>
  <c r="I23" i="3"/>
  <c r="K23" i="3" s="1"/>
  <c r="K22" i="3"/>
  <c r="J22" i="3"/>
  <c r="L22" i="3" s="1"/>
  <c r="I22" i="3"/>
  <c r="I21" i="3"/>
  <c r="K20" i="3"/>
  <c r="J20" i="3"/>
  <c r="I20" i="3"/>
  <c r="I19" i="3"/>
  <c r="K18" i="3"/>
  <c r="J18" i="3"/>
  <c r="L18" i="3" s="1"/>
  <c r="I18" i="3"/>
  <c r="I17" i="3"/>
  <c r="K16" i="3"/>
  <c r="J16" i="3"/>
  <c r="I16" i="3"/>
  <c r="I15" i="3"/>
  <c r="K14" i="3"/>
  <c r="J14" i="3"/>
  <c r="L14" i="3" s="1"/>
  <c r="I14" i="3"/>
  <c r="I13" i="3"/>
  <c r="K12" i="3"/>
  <c r="J12" i="3"/>
  <c r="L12" i="3" s="1"/>
  <c r="I12" i="3"/>
  <c r="I11" i="3"/>
  <c r="K10" i="3"/>
  <c r="J10" i="3"/>
  <c r="L10" i="3" s="1"/>
  <c r="I10" i="3"/>
  <c r="I9" i="3"/>
  <c r="K8" i="3"/>
  <c r="J8" i="3"/>
  <c r="I8" i="3"/>
  <c r="I7" i="3"/>
  <c r="K6" i="3"/>
  <c r="J6" i="3"/>
  <c r="L6" i="3" s="1"/>
  <c r="I6" i="3"/>
  <c r="I5" i="3"/>
  <c r="C23" i="6"/>
  <c r="B23" i="6"/>
  <c r="C19" i="6"/>
  <c r="B19" i="6"/>
  <c r="C15" i="6"/>
  <c r="B15" i="6"/>
  <c r="L69" i="1" l="1"/>
  <c r="M69" i="1" s="1"/>
  <c r="L71" i="1"/>
  <c r="C71" i="1" s="1"/>
  <c r="L45" i="3"/>
  <c r="M45" i="3" s="1"/>
  <c r="L36" i="1"/>
  <c r="L48" i="1"/>
  <c r="C48" i="1" s="1"/>
  <c r="L52" i="1"/>
  <c r="M52" i="1" s="1"/>
  <c r="L52" i="3"/>
  <c r="M52" i="3" s="1"/>
  <c r="L35" i="1"/>
  <c r="C35" i="1" s="1"/>
  <c r="L68" i="1"/>
  <c r="L8" i="3"/>
  <c r="M8" i="3" s="1"/>
  <c r="L16" i="3"/>
  <c r="M16" i="3" s="1"/>
  <c r="L24" i="3"/>
  <c r="M24" i="3" s="1"/>
  <c r="L26" i="3"/>
  <c r="M26" i="3" s="1"/>
  <c r="L30" i="3"/>
  <c r="M30" i="3" s="1"/>
  <c r="L34" i="3"/>
  <c r="M34" i="3" s="1"/>
  <c r="L38" i="3"/>
  <c r="C38" i="3" s="1"/>
  <c r="L51" i="3"/>
  <c r="C51" i="3" s="1"/>
  <c r="L15" i="1"/>
  <c r="L61" i="1"/>
  <c r="M61" i="1" s="1"/>
  <c r="L53" i="3"/>
  <c r="C53" i="3" s="1"/>
  <c r="L10" i="1"/>
  <c r="M10" i="1" s="1"/>
  <c r="L34" i="1"/>
  <c r="M34" i="1" s="1"/>
  <c r="L42" i="1"/>
  <c r="M42" i="1" s="1"/>
  <c r="L67" i="1"/>
  <c r="C67" i="1" s="1"/>
  <c r="M10" i="3"/>
  <c r="C10" i="3"/>
  <c r="K17" i="3"/>
  <c r="J17" i="3"/>
  <c r="L17" i="3" s="1"/>
  <c r="M18" i="3"/>
  <c r="C18" i="3"/>
  <c r="C52" i="3"/>
  <c r="C6" i="1"/>
  <c r="M6" i="1"/>
  <c r="M58" i="1"/>
  <c r="C58" i="1"/>
  <c r="K15" i="3"/>
  <c r="J15" i="3"/>
  <c r="L15" i="3" s="1"/>
  <c r="M42" i="3"/>
  <c r="C42" i="3"/>
  <c r="K47" i="3"/>
  <c r="J47" i="3"/>
  <c r="L47" i="3" s="1"/>
  <c r="M20" i="1"/>
  <c r="C20" i="1"/>
  <c r="M43" i="1"/>
  <c r="C43" i="1"/>
  <c r="K5" i="3"/>
  <c r="J5" i="3"/>
  <c r="L5" i="3" s="1"/>
  <c r="M6" i="3"/>
  <c r="C6" i="3"/>
  <c r="K13" i="3"/>
  <c r="J13" i="3"/>
  <c r="L13" i="3" s="1"/>
  <c r="M14" i="3"/>
  <c r="C14" i="3"/>
  <c r="K21" i="3"/>
  <c r="J21" i="3"/>
  <c r="L21" i="3" s="1"/>
  <c r="C59" i="3"/>
  <c r="M59" i="3"/>
  <c r="M5" i="4"/>
  <c r="C5" i="4"/>
  <c r="M7" i="4"/>
  <c r="C7" i="4"/>
  <c r="K9" i="3"/>
  <c r="J9" i="3"/>
  <c r="L9" i="3" s="1"/>
  <c r="J46" i="3"/>
  <c r="K46" i="3"/>
  <c r="M50" i="3"/>
  <c r="C50" i="3"/>
  <c r="M54" i="3"/>
  <c r="C54" i="3"/>
  <c r="M56" i="3"/>
  <c r="C56" i="3"/>
  <c r="M66" i="1"/>
  <c r="C66" i="1"/>
  <c r="K7" i="3"/>
  <c r="J7" i="3"/>
  <c r="L7" i="3" s="1"/>
  <c r="M22" i="3"/>
  <c r="C22" i="3"/>
  <c r="K11" i="3"/>
  <c r="J11" i="3"/>
  <c r="M12" i="3"/>
  <c r="C12" i="3"/>
  <c r="K19" i="3"/>
  <c r="J19" i="3"/>
  <c r="L20" i="3"/>
  <c r="M28" i="3"/>
  <c r="C28" i="3"/>
  <c r="M32" i="3"/>
  <c r="C32" i="3"/>
  <c r="M36" i="3"/>
  <c r="C36" i="3"/>
  <c r="M40" i="3"/>
  <c r="C40" i="3"/>
  <c r="M44" i="1"/>
  <c r="C44" i="1"/>
  <c r="M46" i="1"/>
  <c r="C46" i="1"/>
  <c r="M48" i="1"/>
  <c r="M74" i="1"/>
  <c r="C74" i="1"/>
  <c r="L9" i="1"/>
  <c r="L13" i="1"/>
  <c r="M28" i="1"/>
  <c r="C28" i="1"/>
  <c r="K45" i="1"/>
  <c r="J45" i="1"/>
  <c r="L45" i="1" s="1"/>
  <c r="J23" i="3"/>
  <c r="L23" i="3" s="1"/>
  <c r="J27" i="3"/>
  <c r="L27" i="3" s="1"/>
  <c r="J31" i="3"/>
  <c r="L31" i="3" s="1"/>
  <c r="J37" i="3"/>
  <c r="L37" i="3" s="1"/>
  <c r="J43" i="3"/>
  <c r="L43" i="3" s="1"/>
  <c r="M60" i="3"/>
  <c r="J8" i="1"/>
  <c r="L8" i="1" s="1"/>
  <c r="K8" i="1"/>
  <c r="K12" i="1"/>
  <c r="L12" i="1" s="1"/>
  <c r="L17" i="1"/>
  <c r="J21" i="1"/>
  <c r="L21" i="1" s="1"/>
  <c r="K22" i="1"/>
  <c r="M23" i="1"/>
  <c r="C26" i="1"/>
  <c r="J31" i="1"/>
  <c r="L31" i="1" s="1"/>
  <c r="J47" i="1"/>
  <c r="L47" i="1" s="1"/>
  <c r="K49" i="1"/>
  <c r="J49" i="1"/>
  <c r="L49" i="1" s="1"/>
  <c r="J32" i="1"/>
  <c r="K32" i="1"/>
  <c r="M55" i="1"/>
  <c r="C55" i="1"/>
  <c r="M63" i="1"/>
  <c r="C63" i="1"/>
  <c r="C76" i="1"/>
  <c r="J25" i="3"/>
  <c r="L25" i="3" s="1"/>
  <c r="J29" i="3"/>
  <c r="L29" i="3" s="1"/>
  <c r="J33" i="3"/>
  <c r="L33" i="3" s="1"/>
  <c r="J35" i="3"/>
  <c r="L35" i="3" s="1"/>
  <c r="J39" i="3"/>
  <c r="L39" i="3" s="1"/>
  <c r="J41" i="3"/>
  <c r="L41" i="3" s="1"/>
  <c r="C44" i="3"/>
  <c r="K48" i="3"/>
  <c r="J49" i="3"/>
  <c r="L49" i="3" s="1"/>
  <c r="K56" i="3"/>
  <c r="J57" i="3"/>
  <c r="L57" i="3" s="1"/>
  <c r="K7" i="4"/>
  <c r="J8" i="4"/>
  <c r="L8" i="4" s="1"/>
  <c r="K9" i="1"/>
  <c r="K50" i="3"/>
  <c r="M55" i="3"/>
  <c r="K58" i="3"/>
  <c r="M6" i="4"/>
  <c r="K5" i="1"/>
  <c r="J7" i="1"/>
  <c r="L7" i="1" s="1"/>
  <c r="J16" i="1"/>
  <c r="L16" i="1" s="1"/>
  <c r="K16" i="1"/>
  <c r="K17" i="1"/>
  <c r="L19" i="1"/>
  <c r="K20" i="1"/>
  <c r="M22" i="1"/>
  <c r="L25" i="1"/>
  <c r="J29" i="1"/>
  <c r="L29" i="1" s="1"/>
  <c r="K30" i="1"/>
  <c r="L30" i="1" s="1"/>
  <c r="K37" i="1"/>
  <c r="J37" i="1"/>
  <c r="L37" i="1" s="1"/>
  <c r="J51" i="1"/>
  <c r="L51" i="1" s="1"/>
  <c r="K53" i="1"/>
  <c r="J53" i="1"/>
  <c r="L53" i="1" s="1"/>
  <c r="M56" i="1"/>
  <c r="C56" i="1"/>
  <c r="M64" i="1"/>
  <c r="C64" i="1"/>
  <c r="L65" i="1"/>
  <c r="M72" i="1"/>
  <c r="C72" i="1"/>
  <c r="L61" i="3"/>
  <c r="L14" i="1"/>
  <c r="J24" i="1"/>
  <c r="L24" i="1" s="1"/>
  <c r="K24" i="1"/>
  <c r="L33" i="1"/>
  <c r="J39" i="1"/>
  <c r="L39" i="1" s="1"/>
  <c r="K41" i="1"/>
  <c r="J41" i="1"/>
  <c r="L41" i="1" s="1"/>
  <c r="C69" i="1" l="1"/>
  <c r="M71" i="1"/>
  <c r="C8" i="3"/>
  <c r="M38" i="3"/>
  <c r="C26" i="3"/>
  <c r="C52" i="1"/>
  <c r="C42" i="1"/>
  <c r="C45" i="3"/>
  <c r="C10" i="1"/>
  <c r="M67" i="1"/>
  <c r="M53" i="3"/>
  <c r="M35" i="1"/>
  <c r="C24" i="3"/>
  <c r="C16" i="3"/>
  <c r="C34" i="3"/>
  <c r="C61" i="1"/>
  <c r="M36" i="1"/>
  <c r="C36" i="1"/>
  <c r="C15" i="1"/>
  <c r="M15" i="1"/>
  <c r="C34" i="1"/>
  <c r="M51" i="3"/>
  <c r="C30" i="3"/>
  <c r="M68" i="1"/>
  <c r="C68" i="1"/>
  <c r="M30" i="1"/>
  <c r="C30" i="1"/>
  <c r="M12" i="1"/>
  <c r="C12" i="1"/>
  <c r="C24" i="1"/>
  <c r="M24" i="1"/>
  <c r="M51" i="1"/>
  <c r="C51" i="1"/>
  <c r="M16" i="1"/>
  <c r="C16" i="1"/>
  <c r="C8" i="4"/>
  <c r="M8" i="4"/>
  <c r="C49" i="3"/>
  <c r="M49" i="3"/>
  <c r="M39" i="3"/>
  <c r="C39" i="3"/>
  <c r="M25" i="3"/>
  <c r="C25" i="3"/>
  <c r="M49" i="1"/>
  <c r="C49" i="1"/>
  <c r="C21" i="1"/>
  <c r="M21" i="1"/>
  <c r="M8" i="1"/>
  <c r="C8" i="1"/>
  <c r="M31" i="3"/>
  <c r="C31" i="3"/>
  <c r="C45" i="1"/>
  <c r="M45" i="1"/>
  <c r="C13" i="1"/>
  <c r="M13" i="1"/>
  <c r="M15" i="3"/>
  <c r="C15" i="3"/>
  <c r="M39" i="1"/>
  <c r="C39" i="1"/>
  <c r="C14" i="1"/>
  <c r="M14" i="1"/>
  <c r="C29" i="1"/>
  <c r="M29" i="1"/>
  <c r="C7" i="1"/>
  <c r="M7" i="1"/>
  <c r="M35" i="3"/>
  <c r="C35" i="3"/>
  <c r="C17" i="1"/>
  <c r="M17" i="1"/>
  <c r="M27" i="3"/>
  <c r="C27" i="3"/>
  <c r="C9" i="1"/>
  <c r="M9" i="1"/>
  <c r="M20" i="3"/>
  <c r="C20" i="3"/>
  <c r="L46" i="3"/>
  <c r="C33" i="1"/>
  <c r="M33" i="1"/>
  <c r="C61" i="3"/>
  <c r="M61" i="3"/>
  <c r="M53" i="1"/>
  <c r="C53" i="1"/>
  <c r="C25" i="1"/>
  <c r="M25" i="1"/>
  <c r="C57" i="3"/>
  <c r="M57" i="3"/>
  <c r="M33" i="3"/>
  <c r="C33" i="3"/>
  <c r="M47" i="1"/>
  <c r="C47" i="1"/>
  <c r="M43" i="3"/>
  <c r="C43" i="3"/>
  <c r="M23" i="3"/>
  <c r="C23" i="3"/>
  <c r="L19" i="3"/>
  <c r="L11" i="3"/>
  <c r="M7" i="3"/>
  <c r="C7" i="3"/>
  <c r="C9" i="3"/>
  <c r="M9" i="3"/>
  <c r="M21" i="3"/>
  <c r="C21" i="3"/>
  <c r="C13" i="3"/>
  <c r="M13" i="3"/>
  <c r="C5" i="3"/>
  <c r="M5" i="3"/>
  <c r="C47" i="3"/>
  <c r="M47" i="3"/>
  <c r="C17" i="3"/>
  <c r="M17" i="3"/>
  <c r="M65" i="1"/>
  <c r="C65" i="1"/>
  <c r="C37" i="1"/>
  <c r="M37" i="1"/>
  <c r="C19" i="1"/>
  <c r="M19" i="1"/>
  <c r="L32" i="1"/>
  <c r="C41" i="1"/>
  <c r="M41" i="1"/>
  <c r="M41" i="3"/>
  <c r="C41" i="3"/>
  <c r="M29" i="3"/>
  <c r="C29" i="3"/>
  <c r="C31" i="1"/>
  <c r="M31" i="1"/>
  <c r="M37" i="3"/>
  <c r="C37" i="3"/>
  <c r="C32" i="1" l="1"/>
  <c r="M32" i="1"/>
  <c r="C11" i="3"/>
  <c r="M11" i="3"/>
  <c r="M19" i="3"/>
  <c r="C19" i="3"/>
  <c r="M46" i="3"/>
  <c r="C46" i="3"/>
</calcChain>
</file>

<file path=xl/sharedStrings.xml><?xml version="1.0" encoding="utf-8"?>
<sst xmlns="http://schemas.openxmlformats.org/spreadsheetml/2006/main" count="3078" uniqueCount="544">
  <si>
    <t>Element Name</t>
  </si>
  <si>
    <t>Minimum Occurrences</t>
  </si>
  <si>
    <t>Maximum Occurrences</t>
  </si>
  <si>
    <t>Max Length or Value</t>
  </si>
  <si>
    <t>Min Length or Value</t>
  </si>
  <si>
    <t>Documentation</t>
  </si>
  <si>
    <t>FilingRefInfo</t>
  </si>
  <si>
    <t>Container</t>
  </si>
  <si>
    <t>n/a</t>
  </si>
  <si>
    <t>FilingFirmCrd</t>
  </si>
  <si>
    <t>xs:positiveInteger</t>
  </si>
  <si>
    <t>CRD number of the firm for whom this filing is being made.</t>
  </si>
  <si>
    <t>FINRAFilingID</t>
  </si>
  <si>
    <t>f:EmptyPositiveIntegerType</t>
  </si>
  <si>
    <t>On inbound files, this field is reserved for future use (will allow submitter of amendment to link back to specific FINRA filing). On outbound files (e.g., reports sent back to submitters), this field will contain the FINRA Filing ID for the extension request.</t>
  </si>
  <si>
    <t>FINRAVersionNumber</t>
  </si>
  <si>
    <t>RequestAction</t>
  </si>
  <si>
    <t>f:RequestActionType</t>
  </si>
  <si>
    <t>Used to indicate if the current extension request is an Amendment or a New extension request. Note that if Amendment is selected, it means the submitter is correcting an error in a previously submitted extension request. Creating a "follow-on" (or "subsequent extension," "second extension," "third extension," ...) for an expired extension request is NOT an Amendment. It is considered a New extension request (albeit a new extension request that is requesting additional time for the expired request). Note that Amendments for an extension request are expected to be submitted within one business day following the submission of the original extension request.</t>
  </si>
  <si>
    <t>GeneralInfo</t>
  </si>
  <si>
    <t>RequestType</t>
  </si>
  <si>
    <t>f:RequestTypeType</t>
  </si>
  <si>
    <t>RuleType</t>
  </si>
  <si>
    <t>f:RuleTypeType</t>
  </si>
  <si>
    <t>Relevant paragraph of SEC Rule 15c3-3 to which this extension request relates. See enumeration list for valid values.</t>
  </si>
  <si>
    <t>ReasonCode</t>
  </si>
  <si>
    <t>f:ReasonCodeType</t>
  </si>
  <si>
    <t>DaysRequested</t>
  </si>
  <si>
    <t>f:nonNegativeIntegerTo99</t>
  </si>
  <si>
    <t>RequestDate</t>
  </si>
  <si>
    <t>xs:date</t>
  </si>
  <si>
    <t>Should equal date of the submission. On "Subsequent", "Secondary", or "Follow-On" requests, RequestDate must reflect the RequestDate *of the original filing.*</t>
  </si>
  <si>
    <t>RequestNumber</t>
  </si>
  <si>
    <t>f:positiveIntegerTo99</t>
  </si>
  <si>
    <t>A RequestNumber greater than 1 reflects a "Subsequent", "Secondary" or "Follow-On" request to an original extension of time request. On a Follow-On request, *only the following fields may differ from their values in the original request*: DaysRequested, SubmitterFilingReferenceID, ShareQuantity and ShareAmount (both of which may only be less than or equal to their values in original filing), Comment, and ReasonCode (in some cases only).</t>
  </si>
  <si>
    <t>Comment</t>
  </si>
  <si>
    <t>xs:string</t>
  </si>
  <si>
    <t>Comment is required if this filing is an Amendment; if filing is not an Amendment, this element may be left blank. Submitters must include in this field a detailed explanation of the reason for the amendment.</t>
  </si>
  <si>
    <t>ReceivedBy</t>
  </si>
  <si>
    <t>f:ReceivedByType</t>
  </si>
  <si>
    <t>For XML Batch submissions, this should always be BatchV2</t>
  </si>
  <si>
    <t>WithDrawnFlag</t>
  </si>
  <si>
    <t>xs:boolean</t>
  </si>
  <si>
    <t>Should be set to True when a firm is withdrawing a previously submitted extension request. A withdrawal is considered an amendment, and therefore the submitter must complete the Submitter Comment field as to why the extension request is being withdrawn. This field should be set to False unless the intent is to withdraw the extension request.</t>
  </si>
  <si>
    <t>SubmitterFilingReferenceID</t>
  </si>
  <si>
    <t>Allows submitter to include its own identifier for this extension request for firm internal tracking purposes. Maintained and may be available for searching by FINRA systems, but otherwise unused.</t>
  </si>
  <si>
    <t>TradeInfo</t>
  </si>
  <si>
    <t>TradeDate</t>
  </si>
  <si>
    <t>SettlementDate</t>
  </si>
  <si>
    <t>ProductCode</t>
  </si>
  <si>
    <t>f:ProductCodeType</t>
  </si>
  <si>
    <t>The type of product traded for which an extension of payment is being requested (e.g., the type of product identified by the Issue Symbol/CUSIP field value). Firms must select one of the following values: Equity, Option, Derivative, Mutual fund, Bond. In the case of multiple trades, firms must choose one product code, Issue Symbol/CUSIP, and share amount, and enter the aggregate value of all of the trades in the submission for that account.</t>
  </si>
  <si>
    <t>IssueSymbol</t>
  </si>
  <si>
    <t>In the event of multiple trades executed for same customer account on same trade date: The amount field should be populated with the net debit created on that trade date. For Regulation T extension requests, if this total amount is $1000 or less, then no extension request is required. If a secondary extension request is made, the total dollar amount must not exceed the value on the original request. The quantity and issue symbol/CUSIP fields need only be populated with the details from one of the transactions, regardless of whether different securities or issuers are involved.</t>
  </si>
  <si>
    <t>Cusip</t>
  </si>
  <si>
    <t>See documentation for IssueSymbol element.</t>
  </si>
  <si>
    <t>ShareAmount</t>
  </si>
  <si>
    <t>xs:decimal</t>
  </si>
  <si>
    <t>The total dollar amount of credit extended to this account for the specified trade date. For Regulation T extension requests, if less than or equal to $1000, no extension request is necessary. On a second ("secondary", "follow-on" or "subsequent") extension request for a given transaction, the total dollar amount must not exceed the value on the original request.</t>
  </si>
  <si>
    <t>ShareQuantity</t>
  </si>
  <si>
    <t>f:ShareQuantityType</t>
  </si>
  <si>
    <t>In the case of multiple transactions for same customer on same date, enter just the number of shares or contracts associated with the IssueSymbol or CUSIP entered above.</t>
  </si>
  <si>
    <t>IssueStatus</t>
  </si>
  <si>
    <t>f:IssueStatusType</t>
  </si>
  <si>
    <t>Corresponds to the "New Issue?" question on the UI. For New issues (IssueStatus = true/yes), RequestDate should be 5 days from SettlementDate</t>
  </si>
  <si>
    <t>BrokerInfo</t>
  </si>
  <si>
    <t>CorrespondentFirmType</t>
  </si>
  <si>
    <t>f:CorrespondentFirmTypeType</t>
  </si>
  <si>
    <t>Firms must indicate if the extension is being submitted on behalf of a correspondent firm. This element is a modification of the Correspondent Firm Flag data element present in the legacy Reg T system. Firms must select one of the following values: Domestic (if this value is selected, the Correspondent Firm CRD Number, the Correspondent Branch CRD Number, Customer Contact CRD Type and, possibly, Customer Contact CRD ID fields must be completed); Foreign (if this value is selected, the name of the foreign correspondent broker-dealer must be submitted in the new Foreign IB Name data field); or None (if this value is selected, the Branch CRD Number of the clearing firm, Customer Contact CRD Type and, possibly, Customer Contact CRD ID fields must be completed).</t>
  </si>
  <si>
    <t>CorrespondentFirmCrd</t>
  </si>
  <si>
    <t>See notes for CorrespondentFirmType field. Required for all Regulation T and SEC Rule 15c3-3(m) requests when CorrespondentFirmType = "Domestic."</t>
  </si>
  <si>
    <t>BranchCrd</t>
  </si>
  <si>
    <t>Branch CRD number depending on value of CorrespondentFirmType - if CorrespondentFirmType = "Domestic," this is the Correspondent Firm branch ID; if CorrespondentFirmType = "None," this is the Clearing firm branch ID. If CorrespondentFirmType = "Foreign," then this field will be empty.</t>
  </si>
  <si>
    <t>CustomerContactCode</t>
  </si>
  <si>
    <t>f:CustomerContactCodeType</t>
  </si>
  <si>
    <t>CustomerContactID</t>
  </si>
  <si>
    <t>ForeignIBName</t>
  </si>
  <si>
    <t>Foreign correspondent firm name must be provided if the extension is being requested on behalf of a foreign correspondent firm and the Correspondent Firm Type indicator has been set to Foreign. It is important to be consistent when submitting names in this field. For example, please do not use "Acme, Inc." in one extension request, and "Acme, Incorporated" in another extension request for the same firm.</t>
  </si>
  <si>
    <t>CustomerInfo</t>
  </si>
  <si>
    <t>CustomerType</t>
  </si>
  <si>
    <t>f:CustomerTypeType</t>
  </si>
  <si>
    <t>Required for all Regulation T and SEC Rule 15c3-3(m) requests.</t>
  </si>
  <si>
    <t>SsnTin</t>
  </si>
  <si>
    <t>Required for all Regulation T and SEC Rule 15c3-3(m) requests, where CustomerType = "DomesticIndividual" or "DomesticCompany"; for the former, this field should contain SSN; for the latter, this field should contain TIN.</t>
  </si>
  <si>
    <t>AccountNumber</t>
  </si>
  <si>
    <t>The customer account number at the broker-dealer filing the extension request. Required for all Regulation T and SEC Rule 15c3-3(m) requests</t>
  </si>
  <si>
    <t>AccountType</t>
  </si>
  <si>
    <t>f:AccountTypeType</t>
  </si>
  <si>
    <t>FirstName</t>
  </si>
  <si>
    <t>Required if CustomerType is DomesticIndividual or ForeignIndividual.</t>
  </si>
  <si>
    <t>MiddleName</t>
  </si>
  <si>
    <t>Middle initial only - note length restriction</t>
  </si>
  <si>
    <t>LastName</t>
  </si>
  <si>
    <t>CompanyName</t>
  </si>
  <si>
    <t>Required if CustomerType is DomesticCompany or ForeignCompany.</t>
  </si>
  <si>
    <t>FirmToFirmInfo</t>
  </si>
  <si>
    <t>DeficiencyDate</t>
  </si>
  <si>
    <t>f:EmptyDateType</t>
  </si>
  <si>
    <t>Required for SEC Rule 15c3-3(d)(2) or (d)(3) extension requests. Reflects the date that the firm discovered the deficiency. Deficiency date should be one or two business day prior to the extension request date.</t>
  </si>
  <si>
    <t>PayableDate</t>
  </si>
  <si>
    <t>Date on which dividends are to be paid if RuleType is (d)(3).</t>
  </si>
  <si>
    <t>ReceivableFrom</t>
  </si>
  <si>
    <t>Name of the party from whom the dividend, stock split, etc. is due if RuleType is (d)(3).</t>
  </si>
  <si>
    <t>ContraIDCode</t>
  </si>
  <si>
    <t>f:ContraIDCodeType</t>
  </si>
  <si>
    <t>This field is a modification of the Contra Broker Dealer CRD Number field from the legacy Reg T system. This field indicates the type of identification number provided for the broker-dealer failing to deliver the securities. Firms must select one of the following values: CRD (if this value is selected, the Contra ID field must contain the CRD number of the contra firm) OR DTCC (if this value is selected, the Contra ID field must contain the DTCC number of the contra firm).</t>
  </si>
  <si>
    <t>ContraID</t>
  </si>
  <si>
    <t>For filings of RuleType (d)(2), this field will contain CRD or NSCC number (depending upon value of ContraIDCode field) of the broker-dealer failing to deliver the securities.</t>
  </si>
  <si>
    <t>FINRABatchID</t>
  </si>
  <si>
    <t>xs:integer</t>
  </si>
  <si>
    <t>Assigned by the batch processing routine.</t>
  </si>
  <si>
    <t>SubmitterJobReferenceID</t>
  </si>
  <si>
    <t>Optional value that can be provided by the submitter in batch file at BatchJob/@SubmitterJobReferenceID - it's the submitter's internal reference ID for this batch run.</t>
  </si>
  <si>
    <t>SubmitterID</t>
  </si>
  <si>
    <t>For batch submitted requests, this is the SFTP user.</t>
  </si>
  <si>
    <t>FileName</t>
  </si>
  <si>
    <t>Name of the file that contained this filing data. Not present for UI-submitted requests.</t>
  </si>
  <si>
    <t>SubmittedDateTime</t>
  </si>
  <si>
    <t>xs:dateTime</t>
  </si>
  <si>
    <t>For batch submitted files, this is the time (mtime) of the submitted file (indicates when file was completely transferred to FINRA server.</t>
  </si>
  <si>
    <t>Notes</t>
  </si>
  <si>
    <t>ID</t>
  </si>
  <si>
    <t>FINRA systems track the rejected and draft filings and can provide greater details on a rejected/draft filing based on this ID.</t>
  </si>
  <si>
    <t>Note</t>
  </si>
  <si>
    <t>Provides some basic information regarding the reason the filing was rejected or left in draft mode.</t>
  </si>
  <si>
    <t>MessageTextCode</t>
  </si>
  <si>
    <t>f:MessageTextCodeType</t>
  </si>
  <si>
    <t>MessageText</t>
  </si>
  <si>
    <t>DispositionHistory</t>
  </si>
  <si>
    <t>Disposition</t>
  </si>
  <si>
    <t>f:DispositionType</t>
  </si>
  <si>
    <t>unbounded</t>
  </si>
  <si>
    <t>ExpirationDate</t>
  </si>
  <si>
    <t>LogicalHash</t>
  </si>
  <si>
    <t>FINRA-generated internal value that is used as a surrogate key for the logical key fields to this filing.</t>
  </si>
  <si>
    <t>ParentFilingID</t>
  </si>
  <si>
    <t>ParentFilingVersion</t>
  </si>
  <si>
    <t>CurrentDispositionCode</t>
  </si>
  <si>
    <t>f:DispositionCodeType</t>
  </si>
  <si>
    <t>CurrentDispositionComment</t>
  </si>
  <si>
    <t>DispositionCode</t>
  </si>
  <si>
    <t>DispositionDateTime</t>
  </si>
  <si>
    <t>DispositionUser</t>
  </si>
  <si>
    <t>DispositionComment</t>
  </si>
  <si>
    <t>For UI submitted filings, this is an EWS ID</t>
  </si>
  <si>
    <t>For UI-submitted files, this is the time stamp of when the filing was submitted.</t>
  </si>
  <si>
    <t>Custom Types Used</t>
  </si>
  <si>
    <t>Type Name</t>
  </si>
  <si>
    <t>Base Type</t>
  </si>
  <si>
    <t>ContraIDCodeType</t>
  </si>
  <si>
    <t>CRD</t>
  </si>
  <si>
    <t>DTCC</t>
  </si>
  <si>
    <t>RuleTypeType</t>
  </si>
  <si>
    <t>Per the June 2008 Notice to Members, entry 08-32: Firms must indicate the relevant paragraph (d)(2),(d)(3),(h) or (m) of SEC Rule 15c3-3 to which the extension of time request relates.</t>
  </si>
  <si>
    <t>D3</t>
  </si>
  <si>
    <t>Paragraph (d)(3)</t>
  </si>
  <si>
    <t>D2</t>
  </si>
  <si>
    <t>Paragraph (d)(2)</t>
  </si>
  <si>
    <t>H</t>
  </si>
  <si>
    <t>Paragraph (h)</t>
  </si>
  <si>
    <t>M</t>
  </si>
  <si>
    <t>Paragraph (m)</t>
  </si>
  <si>
    <t>RequestTypeType</t>
  </si>
  <si>
    <t>REGT</t>
  </si>
  <si>
    <t>15C3</t>
  </si>
  <si>
    <t>ReceivedByType</t>
  </si>
  <si>
    <t>BatchV1</t>
  </si>
  <si>
    <t>Legacy flat file format - FINRA converts flat file to XML; the BatchV1 value is only applied to those XML files generated by FINRA from a legacy flat file submission. In other words, an XML submitter will never set ReceivedBy to BatchV1 value.</t>
  </si>
  <si>
    <t>BatchV2</t>
  </si>
  <si>
    <t>XML format initial version</t>
  </si>
  <si>
    <t>UI</t>
  </si>
  <si>
    <t>LegacyREGT</t>
  </si>
  <si>
    <t>Filings that came over from the legacy REGT system during the initial data migration on go-live.</t>
  </si>
  <si>
    <t>ReasonCodeType</t>
  </si>
  <si>
    <t>Note that there are restrictions on which ReasonCode values can be used with which RequestType. As a general rule, 001 through 021 are appropriate for Regulation T filings ("REGT"), and 040 and higher are used with SEC Rule 15c3-3 ("15C3").</t>
  </si>
  <si>
    <t>CustomerTypeType</t>
  </si>
  <si>
    <t>DomesticIndividual</t>
  </si>
  <si>
    <t>DomesticCompany</t>
  </si>
  <si>
    <t>ForeignIndividual</t>
  </si>
  <si>
    <t>ForeignCompany</t>
  </si>
  <si>
    <t>CustomerContactCodeType</t>
  </si>
  <si>
    <t>RegisteredRep</t>
  </si>
  <si>
    <t>SelfDirected</t>
  </si>
  <si>
    <t>AccountTypeType</t>
  </si>
  <si>
    <t>Cash</t>
  </si>
  <si>
    <t>Margin</t>
  </si>
  <si>
    <t>IssueStatusType</t>
  </si>
  <si>
    <t>No</t>
  </si>
  <si>
    <t>Yes</t>
  </si>
  <si>
    <t>ProductCodeType</t>
  </si>
  <si>
    <t>Equity</t>
  </si>
  <si>
    <t>Option</t>
  </si>
  <si>
    <t>Intended use: Listed Options</t>
  </si>
  <si>
    <t>Derivative</t>
  </si>
  <si>
    <t>Intended use: OTC Derivatives</t>
  </si>
  <si>
    <t>Mutual Fund</t>
  </si>
  <si>
    <t>Bond</t>
  </si>
  <si>
    <t>RequestActionType</t>
  </si>
  <si>
    <t>Amend</t>
  </si>
  <si>
    <t>Use Amend for ANY amendment, including: withdrawals and amendments to follow-ons.</t>
  </si>
  <si>
    <t>New</t>
  </si>
  <si>
    <t>Use New for brand new requests and for follow-ons.</t>
  </si>
  <si>
    <t>CorrespondentFirmTypeType</t>
  </si>
  <si>
    <t>Domestic</t>
  </si>
  <si>
    <t>There is a DOMESTIC correspondent firm</t>
  </si>
  <si>
    <t>Foreign</t>
  </si>
  <si>
    <t>There is a FOREIGN correspondent firm</t>
  </si>
  <si>
    <t>None</t>
  </si>
  <si>
    <t>There is NO correspondent firm</t>
  </si>
  <si>
    <t>EmptyDateType</t>
  </si>
  <si>
    <t>Union of xs:date and empty xs:string to allow empty elements</t>
  </si>
  <si>
    <t>EmptyPositiveIntegerType</t>
  </si>
  <si>
    <t>Union of xs:positiveInteger and empty xs:string to allow empty elements</t>
  </si>
  <si>
    <t>MessageTextCodeType</t>
  </si>
  <si>
    <t>Error</t>
  </si>
  <si>
    <t>Warning</t>
  </si>
  <si>
    <t>Info</t>
  </si>
  <si>
    <t>Success</t>
  </si>
  <si>
    <t>DispositionCodeType</t>
  </si>
  <si>
    <t>Granted</t>
  </si>
  <si>
    <t>Denied</t>
  </si>
  <si>
    <t>Pending</t>
  </si>
  <si>
    <t>RegardingType</t>
  </si>
  <si>
    <t>BatchSubmissionFilingResult</t>
  </si>
  <si>
    <t>BatchFileRejectedResult</t>
  </si>
  <si>
    <t>UIFilingResult</t>
  </si>
  <si>
    <t>DispositionUpdateByFINRAResult</t>
  </si>
  <si>
    <t>positiveIntegerTo99</t>
  </si>
  <si>
    <t>nonNegativeIntegerTo99</t>
  </si>
  <si>
    <t>xs:nonNegativeInteger</t>
  </si>
  <si>
    <t>ShareQuantityType</t>
  </si>
  <si>
    <t>REGTFilingInclude.xsd</t>
  </si>
  <si>
    <t>RegTProcessReports</t>
  </si>
  <si>
    <t>RegTRejectedFileReports</t>
  </si>
  <si>
    <t>RegTRejectedFileReport</t>
  </si>
  <si>
    <t>Only relevant for batch submitted files if the ENTIRE FILE is rejected. Typical reasons for an entire file to be rejected: empty file, unreadable/garbled file, or the submitter is trying to submit data for an invalid CRD number or for a CRD number that the submitter is not allowed to submit filings for.</t>
  </si>
  <si>
    <t>BatchFileMetaInfo</t>
  </si>
  <si>
    <t>f:BatchFileMetaInfoTypeRejectedFileExtension</t>
  </si>
  <si>
    <t>RegTRejectedFilingReports</t>
  </si>
  <si>
    <t>RegTRejectedFilingReport</t>
  </si>
  <si>
    <t>Only relevant for batch submitted files; this container lists the individual *filings* that got rejected during the load. Typical reasons for a filing to be rejected include: bad XML, weird characters.</t>
  </si>
  <si>
    <t>f:BatchFileMetaInfoTypeRejectedOrDraftFilingExtension</t>
  </si>
  <si>
    <t>PerFirmReports</t>
  </si>
  <si>
    <t>For firms that submit extension requests only for themselves, there will be one PerFirmReport element contained herein for their firm. For Service Providers that submit extension requests for multiple firms, there will be one PerFirmReport element contained herein for each of the firms that that Service Provider services.</t>
  </si>
  <si>
    <t>PerFirmReport</t>
  </si>
  <si>
    <t>RegTUIRequestReports</t>
  </si>
  <si>
    <t>This container lists the extension requests submitted via UI during the period covered by the report.</t>
  </si>
  <si>
    <t>RegTUIRequestReport</t>
  </si>
  <si>
    <t>RegTFiling</t>
  </si>
  <si>
    <t>f:RegTFilingType</t>
  </si>
  <si>
    <t>This element contains the extension request content - the information that the firm provided in the UI submission, enriched with a few values added by the FINRA process such as SubmissionDateTime and the FINRA filing ID and version number assigned to this request.</t>
  </si>
  <si>
    <t>FilingReview</t>
  </si>
  <si>
    <t>f:FilingReviewType</t>
  </si>
  <si>
    <t>This element contains information regarding the current, and, if present, previous dispositions assigned to this request. This element will be populated only if the request passed all validations necessary to allow it to be "SUBMITTED." Expiration date for the request is included in this node.</t>
  </si>
  <si>
    <t>ProcessMessages</t>
  </si>
  <si>
    <t>This element, if present, contains any processing messages that were generated as the system validated this request.</t>
  </si>
  <si>
    <t>ProcessMessage</t>
  </si>
  <si>
    <t>f:ProcessMessageType</t>
  </si>
  <si>
    <t>UIFilingMetaInfo</t>
  </si>
  <si>
    <t>f:UIFilingMetaInfoType</t>
  </si>
  <si>
    <t>See the individual elements contained herein for details.</t>
  </si>
  <si>
    <t>RegTBatchRequestReports</t>
  </si>
  <si>
    <t>This container lists the extension requests submitted via batch during the period covered by the report.</t>
  </si>
  <si>
    <t>RegTBatchRequestReport</t>
  </si>
  <si>
    <t>This element contains the extension request content - the information that the firm provided in the batch submission, enriched with a few values added by the FINRA process such as SubmissionDateTime and the FINRA filing ID and version number assigned to this request. If an individual extension request failed syntax validation to the point that the FINRA system could not read the request in, this element will not be populated for that request.</t>
  </si>
  <si>
    <t>f:BatchFileMetaInfoType</t>
  </si>
  <si>
    <t>RegTDispositionChangeReports</t>
  </si>
  <si>
    <t>This container lists the extension requests whose Disposition was changed by FINRA during the period covered by the report.</t>
  </si>
  <si>
    <t>RegTDispositionChangeReport</t>
  </si>
  <si>
    <t>This element contains the extension request content - the information that the firm provided in the submission, enriched with a few values added by the FINRA process such as SubmissionDateTime and the FINRA filing ID and version number assigned to this request.</t>
  </si>
  <si>
    <t>RegTDraftFilingReports</t>
  </si>
  <si>
    <t>Only relevant for batch submitted files; this container lists the individual *filings* that were left in draft mode during the load. These filings may be resubmitted via batch or corrected via the UI. Typical reasons for a filing to end up in draft mode include: missing required fields, date ordering issues, many others.</t>
  </si>
  <si>
    <t>RegTDraftFilingReport</t>
  </si>
  <si>
    <t>RegTFinalizedReports</t>
  </si>
  <si>
    <t>This container holds two sub-containers, each providing the relevant information for 0 or more customers of a given type who are "finalized" as of the date this report was run. "Finalized" means that the customer has reached the defined limit on the number of extension requests that may be submitted for that customer.</t>
  </si>
  <si>
    <t>RegTFinalizedDomesticCustomerReports</t>
  </si>
  <si>
    <t>RegTFinalizedDomesticCustomerReport</t>
  </si>
  <si>
    <t>CustomerType should be either DomesticIndividual or DomesticCompany in this container.</t>
  </si>
  <si>
    <t>FinalizedUntilDate</t>
  </si>
  <si>
    <t>This is the date upon which firms may once again file an extension request for this customer.</t>
  </si>
  <si>
    <t>Optional element - will be present and have a value if this intance of this report is being delivered to the firm at which this customer was finalized - i.e., this will identify the filing that brought this customer to the limit.</t>
  </si>
  <si>
    <t>See comment above for FINRAFilingID</t>
  </si>
  <si>
    <t>RegTFinalizedForeignCustomerReports</t>
  </si>
  <si>
    <t>RegTFinalizedForeignCustomerReport</t>
  </si>
  <si>
    <t>CustomerType should be ForeignIndividual or ForeignCompany in this container. Because we cannot recognize foreign individuals/companies across firms (no common identifier such as SSN or TIN), it will always be the case that this individual/company has been finalized by the firm for whom this report is being run. Therefore, we can include FINRAFilingID and FINRAVersionID for all of these entries.</t>
  </si>
  <si>
    <t>Branch CRD number depending on value of CorrespondentFirmFlag - if CorrespondentFirmType = Domestic, this is the Correspondent Firm branch ID; if CorrespondentFirmType = None, this is the Clearing firm branch ID. If CorrespondentFirmType = Foreign, this field will be empty.</t>
  </si>
  <si>
    <t>This field is relevant if the trade involves a foreign introducing broker; otherwise, leave blank.</t>
  </si>
  <si>
    <t>First, Middle, Last will be provided when CustomerType is ForeignIndividual</t>
  </si>
  <si>
    <t>CompanyName will be provided when CustomerType is ForeignCompany</t>
  </si>
  <si>
    <t>REGTResultsReport.xsd</t>
  </si>
  <si>
    <t>(Uses REGFilingInclude.xsd)</t>
  </si>
  <si>
    <t>Existing Issue</t>
  </si>
  <si>
    <t>New Issue</t>
  </si>
  <si>
    <t>Allowed Values
(for Enumerations)</t>
  </si>
  <si>
    <t>BatchJob</t>
  </si>
  <si>
    <t>Allows submitter to include its own identifier for this job. Maintained and available for searching by FINRA systems, but otherwise unused.</t>
  </si>
  <si>
    <t>RegTFilings</t>
  </si>
  <si>
    <t>REGTSubmitterBatch.xsd</t>
  </si>
  <si>
    <t>REGTFilingType</t>
  </si>
  <si>
    <t>Root definition</t>
  </si>
  <si>
    <t>Container (root)</t>
  </si>
  <si>
    <t>Controls</t>
  </si>
  <si>
    <t>Filename:</t>
  </si>
  <si>
    <t>(Used by other schemas)</t>
  </si>
  <si>
    <t>FINRA REX System Data Dictionary and Schema Documentation</t>
  </si>
  <si>
    <t>This workbook contains a description of the data elements defined in the FINRA REX (Regulatory Extension Request) system. (The REX System is an updated version of the legacy Regulation T &amp; 15c3-3 Filing System.)</t>
  </si>
  <si>
    <t>This workbook contains the following worksheets:</t>
  </si>
  <si>
    <t>The REGTResultsReport is the name of the file that is sent back to extension request submitters on a nightly basis. The REGTResultsReport contains information on: rejected batch files (entire batch file rejected), rejected batch file filings (individual rejected filings from within a batch file), filings submitted successfully via batch, filings submitted successfully via the on-line user interface, and filings whose dispositions have changed (i.e., FINRA staff assigned a GRANT or DENY disposition to a filing). The REGTResultsReport also contains information on "Finalized" customers - customers who have reached their limit of extension requests.</t>
  </si>
  <si>
    <t>REGTResultsReport.xsd and REGTSubmitterBatch.xsd both use ("include") REGTFilingInclude.xsd. This is by design - it ensures that the schemas use the exact same definitions for the data elements and containers that are defined once in REGTFilingInclude.xsd, rather than defining those elements and containers multiple times in each separate xsd file. (The latter approach is error prone and more difficult to maintain.)</t>
  </si>
  <si>
    <t>Because REGTResultsReport.xsd and REGTSubmitterBatch.xsd both use REGTFilingInclude.xsd, you should always keep REGTFilingInclude.xsd in the same folder/directory as REGTResultsReport.xsd and REGTSubmitterBatch.xsd. That way, the "include" command will be able to find REGTFilingInclude.xsd.</t>
  </si>
  <si>
    <t>URL to FINRA.org page:</t>
  </si>
  <si>
    <t>Introduction</t>
  </si>
  <si>
    <t>The REGTSubmitterBatch.xsd schema defines the format for the REX batch submission files. As mentioned earlier, batch submitters may continue to use the legacy flat file format through the end of Phase I. As of the beginning of Phase II, batch files MUST adhere to the REGTBatchSubmitter.xsd specification. (For specific dates for Phase I and Phase II, please see the Notice To Members.)</t>
  </si>
  <si>
    <t>This worksheet contains a graphical representation of REGTFilingInclude.xsd. It may be useful for visualizing the relationships among the various containers and elements. This kind of graphical representation of an XML schema file (xsd) is typical of XML schema editors (there are many on the market, and several free programs available).</t>
  </si>
  <si>
    <t>This worksheet contains a graphical representation of REGTSubmitterBatch.xsd. It may be useful for visualizing the relationships among the various containers and elements. This kind of graphical representation of an XML schema file (xsd) is typical of XML schema editors (there are many on the market, and several free programs available).</t>
  </si>
  <si>
    <t>This worksheet contains a graphical representation of REGTResultsReport.xsd. It may be useful for visualizing the relationships among the various containers and elements. This kind of graphical representation of an XML schema file (xsd) is typical of XML schema editors (there are many on the market, and several free programs available).</t>
  </si>
  <si>
    <t>Types</t>
  </si>
  <si>
    <t>This worksheet contains a list of types, mostly defined in REGTFilingInclude.xsd, used in various places in the schemas.</t>
  </si>
  <si>
    <t>This worksheet contains graphical representation of various subtypes used in these schemas. Most of these types are defined in REGTFilingInclude.xsd.</t>
  </si>
  <si>
    <t>Defines the REGTFiling XML structure, which contains the fields listed here.</t>
  </si>
  <si>
    <t>You are reading this worksheet now.
On many of the other worksheets, you may click on text that looks like a hyperlink and you will be taken to the details/definition of the hyperlinked item. Note that if it appears that you are simply taken to the same row containing the hyperlink, then that is the location where that hyperlinked item is defined.</t>
  </si>
  <si>
    <t>REGTResultsReport - Diagram</t>
  </si>
  <si>
    <t>REGTSubmitterBatch -Diagram</t>
  </si>
  <si>
    <t>REGTFilingInclude - Diagram</t>
  </si>
  <si>
    <t>Other Types Used - Diagrams</t>
  </si>
  <si>
    <t>Request Type</t>
  </si>
  <si>
    <t>Rule Type</t>
  </si>
  <si>
    <t>Reason Code</t>
  </si>
  <si>
    <t>Trade Date</t>
  </si>
  <si>
    <t>Settlement Date</t>
  </si>
  <si>
    <t>Issue Symbol</t>
  </si>
  <si>
    <t>O</t>
  </si>
  <si>
    <t>CUSIP</t>
  </si>
  <si>
    <t>Customer Type</t>
  </si>
  <si>
    <t>Account Type</t>
  </si>
  <si>
    <t>Account Number</t>
  </si>
  <si>
    <t>First Name</t>
  </si>
  <si>
    <t>Last Name</t>
  </si>
  <si>
    <t>Company Name</t>
  </si>
  <si>
    <t>Deficiency Date</t>
  </si>
  <si>
    <t>Payable Date</t>
  </si>
  <si>
    <t>Receivable From</t>
  </si>
  <si>
    <t>MappingREX-To-LegacyRegTFields</t>
  </si>
  <si>
    <t>This worksheet contains a listing of the legacy Reg T file specification data elements, and maps those legacy elements to the corresponding Xpath in the new REX XML file format.</t>
  </si>
  <si>
    <t>REGTFilingInclude</t>
  </si>
  <si>
    <t>As its name suggests, the REGTFilingInclude.xsd file is included by the other REX schemas. It provides the definition for elements that are shared across the various schemas, thereby allowing those elements to be defined once and maintained in one place.</t>
  </si>
  <si>
    <t>REGTSubmitterBatch</t>
  </si>
  <si>
    <t>REGTResultsReport</t>
  </si>
  <si>
    <r>
      <t xml:space="preserve">Type
</t>
    </r>
    <r>
      <rPr>
        <b/>
        <sz val="7.5"/>
        <color indexed="9"/>
        <rFont val="Calibri"/>
        <family val="2"/>
      </rPr>
      <t>(custom types defined on separate Types worksheet)</t>
    </r>
  </si>
  <si>
    <r>
      <t xml:space="preserve">Type
</t>
    </r>
    <r>
      <rPr>
        <b/>
        <sz val="8"/>
        <color indexed="9"/>
        <rFont val="Calibri"/>
        <family val="2"/>
      </rPr>
      <t>(custom types defined on separate Types worksheet)</t>
    </r>
  </si>
  <si>
    <r>
      <t xml:space="preserve">The REX system deployment is broken into two phases. During Phase I, batch file submitters are able to use EITHER the legacy Regulation T &amp; 15c3-3 Filing System flat file format OR the new REX XML file format. As of the start of Phase II, batch file submitters must use the new REX XML file format. Please see the Notice To Members for the dates for Phase I and Phase II.
</t>
    </r>
    <r>
      <rPr>
        <b/>
        <sz val="11"/>
        <color indexed="8"/>
        <rFont val="Calibri"/>
        <family val="2"/>
      </rPr>
      <t xml:space="preserve">NOTE: </t>
    </r>
    <r>
      <rPr>
        <b/>
        <sz val="11"/>
        <color indexed="60"/>
        <rFont val="Calibri"/>
        <family val="2"/>
      </rPr>
      <t xml:space="preserve">XML files </t>
    </r>
    <r>
      <rPr>
        <b/>
        <i/>
        <sz val="11"/>
        <color indexed="60"/>
        <rFont val="Calibri"/>
        <family val="2"/>
      </rPr>
      <t>must</t>
    </r>
    <r>
      <rPr>
        <b/>
        <sz val="11"/>
        <color indexed="60"/>
        <rFont val="Calibri"/>
        <family val="2"/>
      </rPr>
      <t xml:space="preserve"> be named with a .xml extension</t>
    </r>
    <r>
      <rPr>
        <sz val="11"/>
        <color theme="1"/>
        <rFont val="Calibri"/>
        <family val="2"/>
        <scheme val="minor"/>
      </rPr>
      <t xml:space="preserve"> (ex: myfirm_REGT_20100327.xml).</t>
    </r>
  </si>
  <si>
    <t>http://www.finra.org/Industry/Compliance/RegulatoryFilings/RegulationT/P121152</t>
  </si>
  <si>
    <t>Updated to eliminate reference to Investment Advisor ID</t>
  </si>
  <si>
    <t>Indicates the type of ID of the individual assigned to the account, if any. Firms must select one of the following values: RegisteredRep (if this value is selected, the Registered Representative's CRD number must be provided in the Customer Contact ID field); or SelfDirected (this option is reserved explicitly for online accounts that are self directed and do not have a Registered Representative assigned to the account). If the extension of time request relates to paragraph (d)(2),(d)(3), or (h) of SEA Rule 15c3-3 this field is not required. This field is also not required when the Correspondent Firm Type is Foreign.</t>
  </si>
  <si>
    <t>ID of the Registered Rep who is the point of contact for the customer account. Required for all Regulation T and SEC Rule 15c3-3(m) requests.</t>
  </si>
  <si>
    <t>There is No Registered Rep</t>
  </si>
  <si>
    <t>Changed order of elements in FilingReviewType</t>
  </si>
  <si>
    <t>Change History</t>
  </si>
  <si>
    <r>
      <t xml:space="preserve">RequestType = </t>
    </r>
    <r>
      <rPr>
        <i/>
        <sz val="10"/>
        <color indexed="8"/>
        <rFont val="Calibri"/>
        <family val="2"/>
      </rPr>
      <t xml:space="preserve">15C3 </t>
    </r>
    <r>
      <rPr>
        <sz val="10"/>
        <color indexed="8"/>
        <rFont val="Calibri"/>
        <family val="2"/>
      </rPr>
      <t xml:space="preserve">and Rule Type = </t>
    </r>
    <r>
      <rPr>
        <i/>
        <sz val="10"/>
        <color indexed="8"/>
        <rFont val="Calibri"/>
        <family val="2"/>
      </rPr>
      <t>D2</t>
    </r>
  </si>
  <si>
    <r>
      <t xml:space="preserve">(Request Type = </t>
    </r>
    <r>
      <rPr>
        <i/>
        <sz val="10"/>
        <color indexed="8"/>
        <rFont val="Calibri"/>
        <family val="2"/>
      </rPr>
      <t>REGT</t>
    </r>
    <r>
      <rPr>
        <sz val="10"/>
        <color indexed="8"/>
        <rFont val="Calibri"/>
        <family val="2"/>
      </rPr>
      <t>)</t>
    </r>
    <r>
      <rPr>
        <i/>
        <sz val="10"/>
        <color indexed="8"/>
        <rFont val="Calibri"/>
        <family val="2"/>
      </rPr>
      <t xml:space="preserve">
OR
</t>
    </r>
    <r>
      <rPr>
        <sz val="10"/>
        <color indexed="8"/>
        <rFont val="Calibri"/>
        <family val="2"/>
      </rPr>
      <t xml:space="preserve">(RequestType = </t>
    </r>
    <r>
      <rPr>
        <i/>
        <sz val="10"/>
        <color indexed="8"/>
        <rFont val="Calibri"/>
        <family val="2"/>
      </rPr>
      <t xml:space="preserve">15C3 </t>
    </r>
    <r>
      <rPr>
        <sz val="10"/>
        <color indexed="8"/>
        <rFont val="Calibri"/>
        <family val="2"/>
      </rPr>
      <t>and Rule Type = (</t>
    </r>
    <r>
      <rPr>
        <i/>
        <sz val="10"/>
        <color indexed="8"/>
        <rFont val="Calibri"/>
        <family val="2"/>
      </rPr>
      <t>D3</t>
    </r>
    <r>
      <rPr>
        <sz val="10"/>
        <color indexed="8"/>
        <rFont val="Calibri"/>
        <family val="2"/>
      </rPr>
      <t xml:space="preserve">, </t>
    </r>
    <r>
      <rPr>
        <i/>
        <sz val="10"/>
        <color indexed="8"/>
        <rFont val="Calibri"/>
        <family val="2"/>
      </rPr>
      <t>H</t>
    </r>
    <r>
      <rPr>
        <sz val="10"/>
        <color indexed="8"/>
        <rFont val="Calibri"/>
        <family val="2"/>
      </rPr>
      <t xml:space="preserve"> or </t>
    </r>
    <r>
      <rPr>
        <i/>
        <sz val="10"/>
        <color indexed="8"/>
        <rFont val="Calibri"/>
        <family val="2"/>
      </rPr>
      <t>M</t>
    </r>
    <r>
      <rPr>
        <sz val="10"/>
        <color indexed="8"/>
        <rFont val="Calibri"/>
        <family val="2"/>
      </rPr>
      <t>))</t>
    </r>
  </si>
  <si>
    <t>ContraID Code</t>
  </si>
  <si>
    <r>
      <t xml:space="preserve">RequestType = </t>
    </r>
    <r>
      <rPr>
        <i/>
        <sz val="10"/>
        <color indexed="8"/>
        <rFont val="Calibri"/>
        <family val="2"/>
      </rPr>
      <t xml:space="preserve">15C3 </t>
    </r>
    <r>
      <rPr>
        <sz val="10"/>
        <color indexed="8"/>
        <rFont val="Calibri"/>
        <family val="2"/>
      </rPr>
      <t xml:space="preserve">and Rule Type = </t>
    </r>
    <r>
      <rPr>
        <i/>
        <sz val="10"/>
        <color indexed="8"/>
        <rFont val="Calibri"/>
        <family val="2"/>
      </rPr>
      <t>D3</t>
    </r>
  </si>
  <si>
    <r>
      <t xml:space="preserve">(Request Type = </t>
    </r>
    <r>
      <rPr>
        <i/>
        <sz val="10"/>
        <color indexed="8"/>
        <rFont val="Calibri"/>
        <family val="2"/>
      </rPr>
      <t>REGT</t>
    </r>
    <r>
      <rPr>
        <sz val="10"/>
        <color indexed="8"/>
        <rFont val="Calibri"/>
        <family val="2"/>
      </rPr>
      <t>)</t>
    </r>
    <r>
      <rPr>
        <i/>
        <sz val="10"/>
        <color indexed="8"/>
        <rFont val="Calibri"/>
        <family val="2"/>
      </rPr>
      <t xml:space="preserve">
OR
</t>
    </r>
    <r>
      <rPr>
        <sz val="10"/>
        <color indexed="8"/>
        <rFont val="Calibri"/>
        <family val="2"/>
      </rPr>
      <t xml:space="preserve">(RequestType = </t>
    </r>
    <r>
      <rPr>
        <i/>
        <sz val="10"/>
        <color indexed="8"/>
        <rFont val="Calibri"/>
        <family val="2"/>
      </rPr>
      <t xml:space="preserve">15C3 </t>
    </r>
    <r>
      <rPr>
        <sz val="10"/>
        <color indexed="8"/>
        <rFont val="Calibri"/>
        <family val="2"/>
      </rPr>
      <t>and Rule Type = (</t>
    </r>
    <r>
      <rPr>
        <i/>
        <sz val="10"/>
        <color indexed="8"/>
        <rFont val="Calibri"/>
        <family val="2"/>
      </rPr>
      <t>D2</t>
    </r>
    <r>
      <rPr>
        <sz val="10"/>
        <color indexed="8"/>
        <rFont val="Calibri"/>
        <family val="2"/>
      </rPr>
      <t xml:space="preserve">, </t>
    </r>
    <r>
      <rPr>
        <i/>
        <sz val="10"/>
        <color indexed="8"/>
        <rFont val="Calibri"/>
        <family val="2"/>
      </rPr>
      <t>H</t>
    </r>
    <r>
      <rPr>
        <sz val="10"/>
        <color indexed="8"/>
        <rFont val="Calibri"/>
        <family val="2"/>
      </rPr>
      <t xml:space="preserve"> or </t>
    </r>
    <r>
      <rPr>
        <i/>
        <sz val="10"/>
        <color indexed="8"/>
        <rFont val="Calibri"/>
        <family val="2"/>
      </rPr>
      <t>M</t>
    </r>
    <r>
      <rPr>
        <sz val="10"/>
        <color indexed="8"/>
        <rFont val="Calibri"/>
        <family val="2"/>
      </rPr>
      <t>))</t>
    </r>
  </si>
  <si>
    <r>
      <t xml:space="preserve">RequestType = </t>
    </r>
    <r>
      <rPr>
        <i/>
        <sz val="10"/>
        <color indexed="8"/>
        <rFont val="Calibri"/>
        <family val="2"/>
      </rPr>
      <t xml:space="preserve">15C3 </t>
    </r>
    <r>
      <rPr>
        <sz val="10"/>
        <color indexed="8"/>
        <rFont val="Calibri"/>
        <family val="2"/>
      </rPr>
      <t>and Rule Type = (</t>
    </r>
    <r>
      <rPr>
        <i/>
        <sz val="10"/>
        <color indexed="8"/>
        <rFont val="Calibri"/>
        <family val="2"/>
      </rPr>
      <t>D2</t>
    </r>
    <r>
      <rPr>
        <sz val="10"/>
        <color indexed="8"/>
        <rFont val="Calibri"/>
        <family val="2"/>
      </rPr>
      <t xml:space="preserve"> or </t>
    </r>
    <r>
      <rPr>
        <i/>
        <sz val="10"/>
        <color indexed="8"/>
        <rFont val="Calibri"/>
        <family val="2"/>
      </rPr>
      <t>D3</t>
    </r>
    <r>
      <rPr>
        <sz val="10"/>
        <color indexed="8"/>
        <rFont val="Calibri"/>
        <family val="2"/>
      </rPr>
      <t>)</t>
    </r>
  </si>
  <si>
    <r>
      <t xml:space="preserve">(Request Type = </t>
    </r>
    <r>
      <rPr>
        <i/>
        <sz val="10"/>
        <color indexed="8"/>
        <rFont val="Calibri"/>
        <family val="2"/>
      </rPr>
      <t>REGT</t>
    </r>
    <r>
      <rPr>
        <sz val="10"/>
        <color indexed="8"/>
        <rFont val="Calibri"/>
        <family val="2"/>
      </rPr>
      <t>)</t>
    </r>
    <r>
      <rPr>
        <i/>
        <sz val="10"/>
        <color indexed="8"/>
        <rFont val="Calibri"/>
        <family val="2"/>
      </rPr>
      <t xml:space="preserve">
OR
</t>
    </r>
    <r>
      <rPr>
        <sz val="10"/>
        <color indexed="8"/>
        <rFont val="Calibri"/>
        <family val="2"/>
      </rPr>
      <t xml:space="preserve">(RequestType = </t>
    </r>
    <r>
      <rPr>
        <i/>
        <sz val="10"/>
        <color indexed="8"/>
        <rFont val="Calibri"/>
        <family val="2"/>
      </rPr>
      <t xml:space="preserve">15C3 </t>
    </r>
    <r>
      <rPr>
        <sz val="10"/>
        <color indexed="8"/>
        <rFont val="Calibri"/>
        <family val="2"/>
      </rPr>
      <t>and Rule Type = (</t>
    </r>
    <r>
      <rPr>
        <i/>
        <sz val="10"/>
        <color indexed="8"/>
        <rFont val="Calibri"/>
        <family val="2"/>
      </rPr>
      <t>H</t>
    </r>
    <r>
      <rPr>
        <sz val="10"/>
        <color indexed="8"/>
        <rFont val="Calibri"/>
        <family val="2"/>
      </rPr>
      <t xml:space="preserve"> or </t>
    </r>
    <r>
      <rPr>
        <i/>
        <sz val="10"/>
        <color indexed="8"/>
        <rFont val="Calibri"/>
        <family val="2"/>
      </rPr>
      <t>M</t>
    </r>
    <r>
      <rPr>
        <sz val="10"/>
        <color indexed="8"/>
        <rFont val="Calibri"/>
        <family val="2"/>
      </rPr>
      <t>))</t>
    </r>
  </si>
  <si>
    <t>Firm to Firm Info</t>
  </si>
  <si>
    <r>
      <t xml:space="preserve">Customer Type = </t>
    </r>
    <r>
      <rPr>
        <i/>
        <sz val="10"/>
        <color indexed="8"/>
        <rFont val="Calibri"/>
        <family val="2"/>
      </rPr>
      <t>DomesticCompany</t>
    </r>
    <r>
      <rPr>
        <sz val="10"/>
        <color indexed="8"/>
        <rFont val="Calibri"/>
        <family val="2"/>
      </rPr>
      <t xml:space="preserve"> or </t>
    </r>
    <r>
      <rPr>
        <i/>
        <sz val="10"/>
        <color indexed="8"/>
        <rFont val="Calibri"/>
        <family val="2"/>
      </rPr>
      <t>ForeignCompany</t>
    </r>
  </si>
  <si>
    <r>
      <t xml:space="preserve">Customer Type = </t>
    </r>
    <r>
      <rPr>
        <i/>
        <sz val="10"/>
        <color indexed="8"/>
        <rFont val="Calibri"/>
        <family val="2"/>
      </rPr>
      <t>DomesticIndividual</t>
    </r>
    <r>
      <rPr>
        <sz val="10"/>
        <color indexed="8"/>
        <rFont val="Calibri"/>
        <family val="2"/>
      </rPr>
      <t xml:space="preserve"> or </t>
    </r>
    <r>
      <rPr>
        <i/>
        <sz val="10"/>
        <color indexed="8"/>
        <rFont val="Calibri"/>
        <family val="2"/>
      </rPr>
      <t>ForeignIndividual</t>
    </r>
  </si>
  <si>
    <t>Middle Name</t>
  </si>
  <si>
    <r>
      <t xml:space="preserve">(Request Type = </t>
    </r>
    <r>
      <rPr>
        <i/>
        <sz val="10"/>
        <color indexed="8"/>
        <rFont val="Calibri"/>
        <family val="2"/>
      </rPr>
      <t>REGT</t>
    </r>
    <r>
      <rPr>
        <sz val="10"/>
        <color indexed="8"/>
        <rFont val="Calibri"/>
        <family val="2"/>
      </rPr>
      <t>)</t>
    </r>
    <r>
      <rPr>
        <i/>
        <sz val="10"/>
        <color indexed="8"/>
        <rFont val="Calibri"/>
        <family val="2"/>
      </rPr>
      <t xml:space="preserve">
OR
</t>
    </r>
    <r>
      <rPr>
        <sz val="10"/>
        <color indexed="8"/>
        <rFont val="Calibri"/>
        <family val="2"/>
      </rPr>
      <t xml:space="preserve">(RequestType = </t>
    </r>
    <r>
      <rPr>
        <i/>
        <sz val="10"/>
        <color indexed="8"/>
        <rFont val="Calibri"/>
        <family val="2"/>
      </rPr>
      <t xml:space="preserve">15C3 </t>
    </r>
    <r>
      <rPr>
        <sz val="10"/>
        <color indexed="8"/>
        <rFont val="Calibri"/>
        <family val="2"/>
      </rPr>
      <t xml:space="preserve">and Rule Type = </t>
    </r>
    <r>
      <rPr>
        <i/>
        <sz val="10"/>
        <color indexed="8"/>
        <rFont val="Calibri"/>
        <family val="2"/>
      </rPr>
      <t>M</t>
    </r>
    <r>
      <rPr>
        <sz val="10"/>
        <color indexed="8"/>
        <rFont val="Calibri"/>
        <family val="2"/>
      </rPr>
      <t>)</t>
    </r>
  </si>
  <si>
    <r>
      <t xml:space="preserve">Request Type = </t>
    </r>
    <r>
      <rPr>
        <i/>
        <sz val="10"/>
        <color indexed="8"/>
        <rFont val="Calibri"/>
        <family val="2"/>
      </rPr>
      <t>15C3</t>
    </r>
    <r>
      <rPr>
        <sz val="10"/>
        <color indexed="8"/>
        <rFont val="Calibri"/>
        <family val="2"/>
      </rPr>
      <t>and Rule Type = (</t>
    </r>
    <r>
      <rPr>
        <i/>
        <sz val="10"/>
        <color indexed="8"/>
        <rFont val="Calibri"/>
        <family val="2"/>
      </rPr>
      <t>D3</t>
    </r>
    <r>
      <rPr>
        <sz val="10"/>
        <color indexed="8"/>
        <rFont val="Calibri"/>
        <family val="2"/>
      </rPr>
      <t xml:space="preserve">, </t>
    </r>
    <r>
      <rPr>
        <i/>
        <sz val="10"/>
        <color indexed="8"/>
        <rFont val="Calibri"/>
        <family val="2"/>
      </rPr>
      <t>D2</t>
    </r>
    <r>
      <rPr>
        <sz val="10"/>
        <color indexed="8"/>
        <rFont val="Calibri"/>
        <family val="2"/>
      </rPr>
      <t xml:space="preserve">, or </t>
    </r>
    <r>
      <rPr>
        <i/>
        <sz val="10"/>
        <color indexed="8"/>
        <rFont val="Calibri"/>
        <family val="2"/>
      </rPr>
      <t>H</t>
    </r>
    <r>
      <rPr>
        <sz val="10"/>
        <color indexed="8"/>
        <rFont val="Calibri"/>
        <family val="2"/>
      </rPr>
      <t>)</t>
    </r>
  </si>
  <si>
    <r>
      <t xml:space="preserve">Request Type = </t>
    </r>
    <r>
      <rPr>
        <i/>
        <sz val="10"/>
        <color indexed="8"/>
        <rFont val="Calibri"/>
        <family val="2"/>
      </rPr>
      <t>REGT</t>
    </r>
  </si>
  <si>
    <r>
      <t xml:space="preserve">Request Type = </t>
    </r>
    <r>
      <rPr>
        <i/>
        <sz val="10"/>
        <color indexed="8"/>
        <rFont val="Calibri"/>
        <family val="2"/>
      </rPr>
      <t>15C3</t>
    </r>
    <r>
      <rPr>
        <sz val="11"/>
        <color theme="1"/>
        <rFont val="Calibri"/>
        <family val="2"/>
        <scheme val="minor"/>
      </rPr>
      <t/>
    </r>
  </si>
  <si>
    <r>
      <t xml:space="preserve">Customer Type = </t>
    </r>
    <r>
      <rPr>
        <i/>
        <sz val="10"/>
        <color indexed="8"/>
        <rFont val="Calibri"/>
        <family val="2"/>
      </rPr>
      <t xml:space="preserve">DomesticIndividual </t>
    </r>
    <r>
      <rPr>
        <sz val="10"/>
        <color indexed="8"/>
        <rFont val="Calibri"/>
        <family val="2"/>
      </rPr>
      <t xml:space="preserve">or </t>
    </r>
    <r>
      <rPr>
        <i/>
        <sz val="10"/>
        <color indexed="8"/>
        <rFont val="Calibri"/>
        <family val="2"/>
      </rPr>
      <t>DomesticCompany</t>
    </r>
  </si>
  <si>
    <r>
      <t xml:space="preserve">Customer Type = </t>
    </r>
    <r>
      <rPr>
        <i/>
        <sz val="10"/>
        <color indexed="8"/>
        <rFont val="Calibri"/>
        <family val="2"/>
      </rPr>
      <t xml:space="preserve">ForeignIndividual </t>
    </r>
    <r>
      <rPr>
        <sz val="10"/>
        <color indexed="8"/>
        <rFont val="Calibri"/>
        <family val="2"/>
      </rPr>
      <t xml:space="preserve">or </t>
    </r>
    <r>
      <rPr>
        <i/>
        <sz val="10"/>
        <color indexed="8"/>
        <rFont val="Calibri"/>
        <family val="2"/>
      </rPr>
      <t>ForeignCompany</t>
    </r>
  </si>
  <si>
    <t>SSN/TIN</t>
  </si>
  <si>
    <r>
      <t xml:space="preserve">Request Type = </t>
    </r>
    <r>
      <rPr>
        <i/>
        <sz val="10"/>
        <color indexed="8"/>
        <rFont val="Calibri"/>
        <family val="2"/>
      </rPr>
      <t xml:space="preserve">15C3 </t>
    </r>
    <r>
      <rPr>
        <sz val="10"/>
        <color indexed="8"/>
        <rFont val="Calibri"/>
        <family val="2"/>
      </rPr>
      <t>and Rule Type = (</t>
    </r>
    <r>
      <rPr>
        <i/>
        <sz val="10"/>
        <color indexed="8"/>
        <rFont val="Calibri"/>
        <family val="2"/>
      </rPr>
      <t>D3</t>
    </r>
    <r>
      <rPr>
        <sz val="10"/>
        <color indexed="8"/>
        <rFont val="Calibri"/>
        <family val="2"/>
      </rPr>
      <t xml:space="preserve">, </t>
    </r>
    <r>
      <rPr>
        <i/>
        <sz val="10"/>
        <color indexed="8"/>
        <rFont val="Calibri"/>
        <family val="2"/>
      </rPr>
      <t>D2</t>
    </r>
    <r>
      <rPr>
        <sz val="10"/>
        <color indexed="8"/>
        <rFont val="Calibri"/>
        <family val="2"/>
      </rPr>
      <t xml:space="preserve">, or </t>
    </r>
    <r>
      <rPr>
        <i/>
        <sz val="10"/>
        <color indexed="8"/>
        <rFont val="Calibri"/>
        <family val="2"/>
      </rPr>
      <t>H</t>
    </r>
    <r>
      <rPr>
        <sz val="10"/>
        <color indexed="8"/>
        <rFont val="Calibri"/>
        <family val="2"/>
      </rPr>
      <t>)</t>
    </r>
  </si>
  <si>
    <t>Customer Info</t>
  </si>
  <si>
    <r>
      <t xml:space="preserve">Correspondent Firm Type = </t>
    </r>
    <r>
      <rPr>
        <i/>
        <sz val="10"/>
        <color indexed="8"/>
        <rFont val="Calibri"/>
        <family val="2"/>
      </rPr>
      <t>Foreign</t>
    </r>
  </si>
  <si>
    <r>
      <t>Correspondent Firm Type = (</t>
    </r>
    <r>
      <rPr>
        <i/>
        <sz val="10"/>
        <color indexed="8"/>
        <rFont val="Calibri"/>
        <family val="2"/>
      </rPr>
      <t xml:space="preserve">None </t>
    </r>
    <r>
      <rPr>
        <sz val="10"/>
        <color indexed="8"/>
        <rFont val="Calibri"/>
        <family val="2"/>
      </rPr>
      <t xml:space="preserve">or </t>
    </r>
    <r>
      <rPr>
        <i/>
        <sz val="10"/>
        <color indexed="8"/>
        <rFont val="Calibri"/>
        <family val="2"/>
      </rPr>
      <t>Domestic</t>
    </r>
    <r>
      <rPr>
        <sz val="10"/>
        <color indexed="8"/>
        <rFont val="Calibri"/>
        <family val="2"/>
      </rPr>
      <t>)</t>
    </r>
  </si>
  <si>
    <t>Foreign IB Name</t>
  </si>
  <si>
    <r>
      <t xml:space="preserve">Customer Contact CRD Type = </t>
    </r>
    <r>
      <rPr>
        <i/>
        <sz val="10"/>
        <color indexed="8"/>
        <rFont val="Calibri"/>
        <family val="2"/>
      </rPr>
      <t>RegisteredRep</t>
    </r>
  </si>
  <si>
    <r>
      <t xml:space="preserve">Customer Contact CRD Type = </t>
    </r>
    <r>
      <rPr>
        <i/>
        <sz val="10"/>
        <color indexed="8"/>
        <rFont val="Calibri"/>
        <family val="2"/>
      </rPr>
      <t>SelfDirected</t>
    </r>
  </si>
  <si>
    <t>Customer Contact CRD ID (Reg Rep)</t>
  </si>
  <si>
    <t>Customer Contact CRD Type</t>
  </si>
  <si>
    <t>Branch/ Correspondent Branch CRD #</t>
  </si>
  <si>
    <r>
      <t xml:space="preserve">Correspondent Firm Type = </t>
    </r>
    <r>
      <rPr>
        <i/>
        <sz val="10"/>
        <color indexed="8"/>
        <rFont val="Calibri"/>
        <family val="2"/>
      </rPr>
      <t>Domestic</t>
    </r>
  </si>
  <si>
    <r>
      <t>Correspondent Firm Type = (</t>
    </r>
    <r>
      <rPr>
        <i/>
        <sz val="10"/>
        <color indexed="8"/>
        <rFont val="Calibri"/>
        <family val="2"/>
      </rPr>
      <t xml:space="preserve">None </t>
    </r>
    <r>
      <rPr>
        <sz val="10"/>
        <color indexed="8"/>
        <rFont val="Calibri"/>
        <family val="2"/>
      </rPr>
      <t xml:space="preserve">or </t>
    </r>
    <r>
      <rPr>
        <i/>
        <sz val="10"/>
        <color indexed="8"/>
        <rFont val="Calibri"/>
        <family val="2"/>
      </rPr>
      <t>Foreign</t>
    </r>
    <r>
      <rPr>
        <sz val="10"/>
        <color indexed="8"/>
        <rFont val="Calibri"/>
        <family val="2"/>
      </rPr>
      <t>)</t>
    </r>
  </si>
  <si>
    <t>Correspondent Firm CRD #</t>
  </si>
  <si>
    <t>Correspondent Firm Type</t>
  </si>
  <si>
    <t>Broker Info</t>
  </si>
  <si>
    <t>Always required</t>
  </si>
  <si>
    <t>Share Quantity</t>
  </si>
  <si>
    <t>Share Amount</t>
  </si>
  <si>
    <t>Issue Symbol or CUSIP must be provided</t>
  </si>
  <si>
    <r>
      <t xml:space="preserve">Request Type = </t>
    </r>
    <r>
      <rPr>
        <i/>
        <sz val="10"/>
        <color indexed="8"/>
        <rFont val="Calibri"/>
        <family val="2"/>
      </rPr>
      <t>15C3</t>
    </r>
  </si>
  <si>
    <t>New Issue?</t>
  </si>
  <si>
    <t>Product Code</t>
  </si>
  <si>
    <t>Trade Info</t>
  </si>
  <si>
    <r>
      <t xml:space="preserve">Always required; should be </t>
    </r>
    <r>
      <rPr>
        <i/>
        <sz val="10"/>
        <color indexed="8"/>
        <rFont val="Calibri"/>
        <family val="2"/>
      </rPr>
      <t xml:space="preserve">false </t>
    </r>
    <r>
      <rPr>
        <sz val="10"/>
        <color indexed="8"/>
        <rFont val="Calibri"/>
        <family val="2"/>
      </rPr>
      <t>unless withdrawing the request</t>
    </r>
  </si>
  <si>
    <t>Withdrawn Flag</t>
  </si>
  <si>
    <t>Received By</t>
  </si>
  <si>
    <t>Days Requested</t>
  </si>
  <si>
    <t>Required when filing an Amendment</t>
  </si>
  <si>
    <t>Original Request Date</t>
  </si>
  <si>
    <t>Request Type = 15C3</t>
  </si>
  <si>
    <t>Always optional</t>
  </si>
  <si>
    <t>Submitter Filing Reference ID</t>
  </si>
  <si>
    <t>Request Number</t>
  </si>
  <si>
    <t>General Info</t>
  </si>
  <si>
    <t>Relevant when…</t>
  </si>
  <si>
    <t>Irrelevant when…</t>
  </si>
  <si>
    <t>Slash precedes closing tag</t>
  </si>
  <si>
    <t>&lt;ForeignIBName/&gt;</t>
  </si>
  <si>
    <t>OR</t>
  </si>
  <si>
    <t>No spaces between the opening and closing tags!</t>
  </si>
  <si>
    <t>&lt;ForeignIBName&gt;&lt;/ForeignIBName&gt;</t>
  </si>
  <si>
    <r>
      <t xml:space="preserve">In the batch feed, REX wants to see an empty element for data points that are not relevant. For example, ForeignIBName is NOT relevant when CorrespondentFirmType = </t>
    </r>
    <r>
      <rPr>
        <i/>
        <sz val="11"/>
        <color indexed="8"/>
        <rFont val="Calibri"/>
        <family val="2"/>
      </rPr>
      <t xml:space="preserve">None </t>
    </r>
    <r>
      <rPr>
        <sz val="11"/>
        <color theme="1"/>
        <rFont val="Calibri"/>
        <family val="2"/>
        <scheme val="minor"/>
      </rPr>
      <t>or</t>
    </r>
    <r>
      <rPr>
        <i/>
        <sz val="11"/>
        <color indexed="8"/>
        <rFont val="Calibri"/>
        <family val="2"/>
      </rPr>
      <t xml:space="preserve"> Domestic</t>
    </r>
    <r>
      <rPr>
        <sz val="11"/>
        <color theme="1"/>
        <rFont val="Calibri"/>
        <family val="2"/>
        <scheme val="minor"/>
      </rPr>
      <t xml:space="preserve">; REX wants a batch submitter to provide an empty ForeignIBName element in this case. </t>
    </r>
    <r>
      <rPr>
        <b/>
        <sz val="11"/>
        <color indexed="8"/>
        <rFont val="Calibri"/>
        <family val="2"/>
      </rPr>
      <t>Either of the following are valid approaches for specifying an empty element:</t>
    </r>
  </si>
  <si>
    <r>
      <t xml:space="preserve">In order to maintain as much consistency as possible between the batch submitted data and the data that comes into REX via the UI, we subject all data to the same sets of validations. Data that comes in through the UI has certain restrictions placed on it </t>
    </r>
    <r>
      <rPr>
        <i/>
        <sz val="11"/>
        <color indexed="8"/>
        <rFont val="Calibri"/>
        <family val="2"/>
      </rPr>
      <t>by the UI itself</t>
    </r>
    <r>
      <rPr>
        <sz val="11"/>
        <color theme="1"/>
        <rFont val="Calibri"/>
        <family val="2"/>
        <scheme val="minor"/>
      </rPr>
      <t xml:space="preserve"> - for example, when you select the value </t>
    </r>
    <r>
      <rPr>
        <i/>
        <sz val="11"/>
        <color indexed="8"/>
        <rFont val="Calibri"/>
        <family val="2"/>
      </rPr>
      <t xml:space="preserve">Foreign </t>
    </r>
    <r>
      <rPr>
        <sz val="11"/>
        <color theme="1"/>
        <rFont val="Calibri"/>
        <family val="2"/>
        <scheme val="minor"/>
      </rPr>
      <t xml:space="preserve">at the CorrespondentFirmType dropdown, the ForeignIBName becomes enabled; otherwise, the ForeignIBName is disabled, meaning a user cannot enter a value at that field. The validation processes check these restrictions (e.g., if CorrespondentFirmType = </t>
    </r>
    <r>
      <rPr>
        <i/>
        <sz val="11"/>
        <color indexed="8"/>
        <rFont val="Calibri"/>
        <family val="2"/>
      </rPr>
      <t>Foreign</t>
    </r>
    <r>
      <rPr>
        <sz val="11"/>
        <color theme="1"/>
        <rFont val="Calibri"/>
        <family val="2"/>
        <scheme val="minor"/>
      </rPr>
      <t xml:space="preserve"> then there must be a </t>
    </r>
    <r>
      <rPr>
        <i/>
        <sz val="11"/>
        <color indexed="8"/>
        <rFont val="Calibri"/>
        <family val="2"/>
      </rPr>
      <t>ForeignIBName</t>
    </r>
    <r>
      <rPr>
        <sz val="11"/>
        <color theme="1"/>
        <rFont val="Calibri"/>
        <family val="2"/>
        <scheme val="minor"/>
      </rPr>
      <t>; else there must NOT be a ForeignIBName</t>
    </r>
    <r>
      <rPr>
        <i/>
        <sz val="11"/>
        <color indexed="8"/>
        <rFont val="Calibri"/>
        <family val="2"/>
      </rPr>
      <t xml:space="preserve"> </t>
    </r>
    <r>
      <rPr>
        <sz val="11"/>
        <color theme="1"/>
        <rFont val="Calibri"/>
        <family val="2"/>
        <scheme val="minor"/>
      </rPr>
      <t>provided). These are called "relevancy checks."</t>
    </r>
  </si>
  <si>
    <t>7)</t>
  </si>
  <si>
    <t>&lt;foo4&gt;This is also a value&lt;/foo4&gt;</t>
  </si>
  <si>
    <t>&lt;foo3&gt;This is a value&lt;/foo3&gt;</t>
  </si>
  <si>
    <t>There is no difference, from an XML parser/XML reader perspective, between the above two elements all on one line, and the following same two elements with a line break between them:</t>
  </si>
  <si>
    <t>&lt;foo3&gt;This is a value&lt;/foo3&gt;&lt;foo4&gt;This is also a value&lt;/foo4&gt;</t>
  </si>
  <si>
    <t>Example:</t>
  </si>
  <si>
    <t>&lt;foo2&gt;There is a carriage return or line feed
in this string.&lt;/foo2&gt;
The value for the foo2 element, above, DOES include the line break.</t>
  </si>
  <si>
    <t>&lt;foo1&gt;No carriage returns or line feeds in this string.&lt;/foo1&gt;</t>
  </si>
  <si>
    <r>
      <t xml:space="preserve">Spacing </t>
    </r>
    <r>
      <rPr>
        <i/>
        <sz val="11"/>
        <color indexed="8"/>
        <rFont val="Calibri"/>
        <family val="2"/>
      </rPr>
      <t xml:space="preserve">between </t>
    </r>
    <r>
      <rPr>
        <sz val="11"/>
        <color theme="1"/>
        <rFont val="Calibri"/>
        <family val="2"/>
        <scheme val="minor"/>
      </rPr>
      <t xml:space="preserve">XML elements is NOT significant. Spacing </t>
    </r>
    <r>
      <rPr>
        <i/>
        <sz val="11"/>
        <color indexed="8"/>
        <rFont val="Calibri"/>
        <family val="2"/>
      </rPr>
      <t xml:space="preserve">within </t>
    </r>
    <r>
      <rPr>
        <sz val="11"/>
        <color theme="1"/>
        <rFont val="Calibri"/>
        <family val="2"/>
        <scheme val="minor"/>
      </rPr>
      <t xml:space="preserve">an XML element IS significant. </t>
    </r>
  </si>
  <si>
    <t>6)</t>
  </si>
  <si>
    <t>The XSD does provide max lengths for data elements, where relevant.</t>
  </si>
  <si>
    <t>5)</t>
  </si>
  <si>
    <t>All data is case-sensitive.</t>
  </si>
  <si>
    <t>4)</t>
  </si>
  <si>
    <t>Special characters should not be included in any data elements. Special characters include, but may not be limited to: non-printing/non-display characters, angle brackets ("&lt;" and "&gt;"), backquote ("`"), pipe symbol ("|")</t>
  </si>
  <si>
    <t>3)</t>
  </si>
  <si>
    <t>2)</t>
  </si>
  <si>
    <t>1)</t>
  </si>
  <si>
    <r>
      <t xml:space="preserve">The Phase II Batch Submission format is governed by XML schema files (aka, XSDs). The XSD, an industry standard means for describing the required structure and format of an XML file, can be found on the www.finra.org web page titled </t>
    </r>
    <r>
      <rPr>
        <i/>
        <sz val="11"/>
        <color indexed="8"/>
        <rFont val="Calibri"/>
        <family val="2"/>
      </rPr>
      <t>Technical Information: Regulation T and SEC Rule 15c3-3 Extension Request Filing</t>
    </r>
    <r>
      <rPr>
        <sz val="11"/>
        <color theme="1"/>
        <rFont val="Calibri"/>
        <family val="2"/>
        <scheme val="minor"/>
      </rPr>
      <t xml:space="preserve">(see link at right).
There are some details that an XSD cannot describe. For example, you cannot cover business rules such as: </t>
    </r>
    <r>
      <rPr>
        <i/>
        <sz val="11"/>
        <color indexed="8"/>
        <rFont val="Calibri"/>
        <family val="2"/>
      </rPr>
      <t>if data element FOO is present, then data element BAR must be empty</t>
    </r>
    <r>
      <rPr>
        <sz val="11"/>
        <color theme="1"/>
        <rFont val="Calibri"/>
        <family val="2"/>
        <scheme val="minor"/>
      </rPr>
      <t>. That is the reason for this page of documentation - to provide the details that the XSD cannot offer.</t>
    </r>
  </si>
  <si>
    <t>XML &amp; REX Batch Basics and Relevancy Information</t>
  </si>
  <si>
    <t>Batch Basics and Relevancy Info</t>
  </si>
  <si>
    <t>This worksheet contains some batch file creation pointers and a table that shows how the value of certain data elements can make other data elements "irrelevant" - meaning those other data elements must be represented as empty data elements.</t>
  </si>
  <si>
    <r>
      <t xml:space="preserve">The batch file format for fields that are date type is </t>
    </r>
    <r>
      <rPr>
        <i/>
        <sz val="11"/>
        <color indexed="8"/>
        <rFont val="Calibri"/>
        <family val="2"/>
      </rPr>
      <t xml:space="preserve">YYYY-MM-DD </t>
    </r>
    <r>
      <rPr>
        <sz val="11"/>
        <color theme="1"/>
        <rFont val="Calibri"/>
        <family val="2"/>
        <scheme val="minor"/>
      </rPr>
      <t xml:space="preserve">(for example: </t>
    </r>
    <r>
      <rPr>
        <i/>
        <sz val="11"/>
        <color indexed="8"/>
        <rFont val="Calibri"/>
        <family val="2"/>
      </rPr>
      <t>2010-05-31</t>
    </r>
    <r>
      <rPr>
        <sz val="11"/>
        <color theme="1"/>
        <rFont val="Calibri"/>
        <family val="2"/>
        <scheme val="minor"/>
      </rPr>
      <t>)</t>
    </r>
  </si>
  <si>
    <t>Request Type = REGT</t>
  </si>
  <si>
    <t>ü</t>
  </si>
  <si>
    <t>Foreign Individual</t>
  </si>
  <si>
    <t>Foreign Company</t>
  </si>
  <si>
    <t>Domestic Individual</t>
  </si>
  <si>
    <t>Domestic Company</t>
  </si>
  <si>
    <t>Registered Rep</t>
  </si>
  <si>
    <t>Self Directed</t>
  </si>
  <si>
    <t>Rule Type = D3</t>
  </si>
  <si>
    <t>Rule Type = H</t>
  </si>
  <si>
    <t>Rule Type = M</t>
  </si>
  <si>
    <t>Rule Type = D2</t>
  </si>
  <si>
    <t>x</t>
  </si>
  <si>
    <t>o</t>
  </si>
  <si>
    <t>"D2"</t>
  </si>
  <si>
    <t>"D3"</t>
  </si>
  <si>
    <t>"H"</t>
  </si>
  <si>
    <t>"M"</t>
  </si>
  <si>
    <t>See note 1</t>
  </si>
  <si>
    <t>Notes:</t>
  </si>
  <si>
    <t>See note 2</t>
  </si>
  <si>
    <t>Either Issue Symbol or CUSIP must be provided.</t>
  </si>
  <si>
    <t>"None"</t>
  </si>
  <si>
    <t>"Domestic"</t>
  </si>
  <si>
    <t>"Foreign</t>
  </si>
  <si>
    <t>"DI"</t>
  </si>
  <si>
    <t>"DC"</t>
  </si>
  <si>
    <t>"FI"</t>
  </si>
  <si>
    <t>"FC"</t>
  </si>
  <si>
    <t>See note 3</t>
  </si>
  <si>
    <t>DC = Domestic Company</t>
  </si>
  <si>
    <t>FI = Foreign Individual</t>
  </si>
  <si>
    <t>FC = Foreign Company</t>
  </si>
  <si>
    <t>DI = DomesticIndividual</t>
  </si>
  <si>
    <t>Means data element is "irrelevant" and must be represented as an empty element in the batch file  (either "&lt;elementName&gt;&lt;/elementName&gt;" or "&lt;elementName/&gt;" - Note NO spaces in either syntax)</t>
  </si>
  <si>
    <t>"RR"</t>
  </si>
  <si>
    <t>"SD"</t>
  </si>
  <si>
    <t>See note 4</t>
  </si>
  <si>
    <t>RR = Registered Rep</t>
  </si>
  <si>
    <t>SD = Self Directed</t>
  </si>
  <si>
    <r>
      <t xml:space="preserve">The table, below, provides an indication of what fields are/are not relevant when. 
Remember, when a data element is not relevant, you must provide an empty element for that field.
(This same information is presented in an expanded grid format on the </t>
    </r>
    <r>
      <rPr>
        <i/>
        <sz val="11"/>
        <color indexed="8"/>
        <rFont val="Calibri"/>
        <family val="2"/>
      </rPr>
      <t xml:space="preserve">Relevancy Grid </t>
    </r>
    <r>
      <rPr>
        <sz val="11"/>
        <color theme="1"/>
        <rFont val="Calibri"/>
        <family val="2"/>
        <scheme val="minor"/>
      </rPr>
      <t>worksheet.)</t>
    </r>
  </si>
  <si>
    <t>Means data element is optional; if you elect not to include data for an optional element, the element still must be represented in the batch file as an empty element (see below for syntax)</t>
  </si>
  <si>
    <t>Relevancy Grid</t>
  </si>
  <si>
    <t>This worksheet contains a different view of the relevancy information - a more detailed, element-by-element breakdown of when an element is required, optional, or irrelevant.</t>
  </si>
  <si>
    <t>Means data element is required - cannot be empty</t>
  </si>
  <si>
    <t>AND</t>
  </si>
  <si>
    <t>Customer Contact CRD Type = SelfDirected</t>
  </si>
  <si>
    <t>This worksheet provides a detailed look at what fields are relevant when in a REX XML batch file.  [See Notes at bottom of page.]</t>
  </si>
  <si>
    <r>
      <t xml:space="preserve">If we look at cell C12, the red X in that cell tells us that </t>
    </r>
    <r>
      <rPr>
        <i/>
        <sz val="8"/>
        <color indexed="8"/>
        <rFont val="Calibri"/>
        <family val="2"/>
      </rPr>
      <t>Rule Type</t>
    </r>
    <r>
      <rPr>
        <sz val="8"/>
        <color indexed="8"/>
        <rFont val="Calibri"/>
        <family val="2"/>
      </rPr>
      <t xml:space="preserve"> is not relevant (and should be represented in the batch file by an empty element) when:</t>
    </r>
  </si>
  <si>
    <t>From row 1 of the table</t>
  </si>
  <si>
    <t>CorrespondentFirmType = None</t>
  </si>
  <si>
    <t>From rows 5 and 6</t>
  </si>
  <si>
    <t>From rows 2 through 4</t>
  </si>
  <si>
    <t>From rows 7 and 8</t>
  </si>
  <si>
    <t>Customer Type = Domestic Individual</t>
  </si>
  <si>
    <t>Example usage of above grid:</t>
  </si>
  <si>
    <t>Request Type = 4210</t>
  </si>
  <si>
    <t>Changed 11/16/2017</t>
  </si>
  <si>
    <t>In Progress</t>
  </si>
  <si>
    <t>DeficitAllocationInfo</t>
  </si>
  <si>
    <t>Per the June 2014 Notice to Members, entry 08-32: Firms must indicate the relevant                         paragraph (d)(2),(d)(3),(d)(4),(h) or (m) of SEC Rule 15c3-3 to which the extension of time                         request relates.</t>
  </si>
  <si>
    <t>PABAllocatedQuantity</t>
  </si>
  <si>
    <t>FirmInventoryAllocatedQuantity</t>
  </si>
  <si>
    <t>CustomerAllocatedQuantity</t>
  </si>
  <si>
    <t>NonCustomerAllocatedQuantity</t>
  </si>
  <si>
    <t>This field indicates the Share Quantity allocated to the Proprietary Accounts of the Broker Dealer.</t>
  </si>
  <si>
    <t>Required for FINRA Rule 4210 extension of time requests
Y = Yes
N = No
O = Optional</t>
  </si>
  <si>
    <t>FINRA Rule 4210 Extension Comments</t>
  </si>
  <si>
    <t>Y</t>
  </si>
  <si>
    <t>Submitter Filing reference ID—This field is optional and is provided to enable the submitting firm to identify or track each extension of time request for internal purposes.</t>
  </si>
  <si>
    <t>Optional</t>
  </si>
  <si>
    <t>See schema XML for further details</t>
  </si>
  <si>
    <t>N</t>
  </si>
  <si>
    <t>Not applicable</t>
  </si>
  <si>
    <t>D4</t>
  </si>
  <si>
    <t>Paragraph (d)(4)</t>
  </si>
  <si>
    <t>Counterparty Type</t>
  </si>
  <si>
    <t>Counterparty US BD</t>
  </si>
  <si>
    <t>Other</t>
  </si>
  <si>
    <t>Deficit Allocation Info</t>
  </si>
  <si>
    <r>
      <t xml:space="preserve">Request Type = </t>
    </r>
    <r>
      <rPr>
        <i/>
        <sz val="10"/>
        <color indexed="8"/>
        <rFont val="Calibri"/>
        <family val="2"/>
      </rPr>
      <t xml:space="preserve">15C3 </t>
    </r>
    <r>
      <rPr>
        <sz val="10"/>
        <color indexed="8"/>
        <rFont val="Calibri"/>
        <family val="2"/>
      </rPr>
      <t>and Rule Type = (</t>
    </r>
    <r>
      <rPr>
        <i/>
        <sz val="10"/>
        <color indexed="8"/>
        <rFont val="Calibri"/>
        <family val="2"/>
      </rPr>
      <t>D4</t>
    </r>
    <r>
      <rPr>
        <sz val="10"/>
        <color indexed="8"/>
        <rFont val="Calibri"/>
        <family val="2"/>
      </rPr>
      <t>)</t>
    </r>
  </si>
  <si>
    <r>
      <t xml:space="preserve">RequestType = </t>
    </r>
    <r>
      <rPr>
        <i/>
        <sz val="10"/>
        <color indexed="8"/>
        <rFont val="Calibri"/>
        <family val="2"/>
      </rPr>
      <t xml:space="preserve">15C3 </t>
    </r>
    <r>
      <rPr>
        <sz val="10"/>
        <color indexed="8"/>
        <rFont val="Calibri"/>
        <family val="2"/>
      </rPr>
      <t xml:space="preserve">and Rule Type = </t>
    </r>
    <r>
      <rPr>
        <i/>
        <sz val="10"/>
        <color indexed="8"/>
        <rFont val="Calibri"/>
        <family val="2"/>
      </rPr>
      <t>D4</t>
    </r>
  </si>
  <si>
    <t>Required for SEA Rule 15c3-3(d)(4)
Y = Yes
N = No
O = Optional</t>
  </si>
  <si>
    <t>Rule Type = D4</t>
  </si>
  <si>
    <t>"D4"</t>
  </si>
  <si>
    <t>Decicit Allocation Info</t>
  </si>
  <si>
    <t>Days Requested— The number of days being requested for the extension of time. For Reason Codes 060, 061, 063 and 067, the system will default to 14 calendar days for each request submitted. For Reason Codes 062, 068 and 069, firms may request up to 7 calendar days for each extension of time request filed.</t>
  </si>
  <si>
    <t xml:space="preserve">Indicate the CRD number assigned to the US correspondent. </t>
  </si>
  <si>
    <t xml:space="preserve">Optional - Branch CRD – The CRD number of the branch assigned to the counterparty. </t>
  </si>
  <si>
    <t>Account Number – The counterparty’s account number.</t>
  </si>
  <si>
    <t>Account Name – The counterparty’s name.</t>
  </si>
  <si>
    <t>FINRA will default to the submission date</t>
  </si>
  <si>
    <t xml:space="preserve">Indicate the CRD number assigned to the US Broker/Dealer. </t>
  </si>
  <si>
    <t>updated to show CAT changes</t>
  </si>
  <si>
    <t xml:space="preserve">Comment—This field is mandatory for Reason Codes 063, 067, 068 and 069. </t>
  </si>
  <si>
    <t>Withdrawn Flag—Indicate “Yes” if withdrawing a previously submitted extension of time request. Firms must complete the “Comment” field explaining why the extension of time is being withdrawn. If the extension of time is not being withdrawn, this field will default to “No.”</t>
  </si>
  <si>
    <t xml:space="preserve">Reason Code—Select one of the following reason codes:
060—Mark to Market Disputes
061 – Collateral Valuation Disputes
062—Non US Holiday 
063—Acts of God
067—Other - Covered Agency Transaction (FINRA Rule 4210(e)(2)(H)(ii)d. &amp; FINRA Rule 4210(e)(2)(H)(ii)e.)
068—Other - Interpretation /02 of FINRA Rule 4210
069—Other - FINRA 4210(g)(10)(D)
</t>
  </si>
  <si>
    <t>Mark to Market Loss or Deficiency Amount - The current mark to market loss or deficiency amount, as applicable.</t>
  </si>
  <si>
    <t>Date of Mark to Maket Loss or Deficiency –  The date the mark to market loss or deficiency, as applicable occurred.</t>
  </si>
  <si>
    <t>The Product Type provided should be either Equity, Option, Derivative, Mutual Fund or Bond</t>
  </si>
  <si>
    <t>Y - Comments are required</t>
  </si>
  <si>
    <t>Comment is required for Amendments; This field is mandatory for Reason Codes 063, 067, 068 and 069. Optional otherwise.
Comments are also required for Rule Type SEA Rule 15c3-3(d)(4)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</si>
</sst>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47" x14ac:knownFonts="1">
    <font>
      <sz val="11"/>
      <color theme="1"/>
      <name val="Calibri"/>
      <family val="2"/>
      <scheme val="minor"/>
    </font>
    <font>
      <sz val="10"/>
      <name val="Arial"/>
      <family val="2"/>
    </font>
    <font>
      <b/>
      <sz val="11"/>
      <color indexed="8"/>
      <name val="Calibri"/>
      <family val="2"/>
    </font>
    <font>
      <i/>
      <sz val="10"/>
      <color indexed="8"/>
      <name val="Calibri"/>
      <family val="2"/>
    </font>
    <font>
      <sz val="10"/>
      <color indexed="8"/>
      <name val="Calibri"/>
      <family val="2"/>
    </font>
    <font>
      <sz val="8"/>
      <color indexed="8"/>
      <name val="Calibri"/>
      <family val="2"/>
    </font>
    <font>
      <b/>
      <sz val="7.5"/>
      <color indexed="9"/>
      <name val="Calibri"/>
      <family val="2"/>
    </font>
    <font>
      <b/>
      <sz val="8"/>
      <color indexed="9"/>
      <name val="Calibri"/>
      <family val="2"/>
    </font>
    <font>
      <b/>
      <sz val="11"/>
      <color indexed="60"/>
      <name val="Calibri"/>
      <family val="2"/>
    </font>
    <font>
      <b/>
      <i/>
      <sz val="11"/>
      <color indexed="60"/>
      <name val="Calibri"/>
      <family val="2"/>
    </font>
    <font>
      <i/>
      <sz val="11"/>
      <color indexed="8"/>
      <name val="Calibri"/>
      <family val="2"/>
    </font>
    <font>
      <i/>
      <sz val="8"/>
      <color indexed="8"/>
      <name val="Calibri"/>
      <family val="2"/>
    </font>
    <font>
      <sz val="11"/>
      <color theme="0"/>
      <name val="Calibri"/>
      <family val="2"/>
      <scheme val="minor"/>
    </font>
    <font>
      <sz val="10"/>
      <color rgb="FF9C0006"/>
      <name val="Calibri"/>
      <family val="2"/>
      <scheme val="minor"/>
    </font>
    <font>
      <b/>
      <sz val="10"/>
      <color rgb="FFFA7D00"/>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i/>
      <sz val="10"/>
      <color rgb="FF7F7F7F"/>
      <name val="Calibri"/>
      <family val="2"/>
      <scheme val="minor"/>
    </font>
    <font>
      <sz val="10"/>
      <color rgb="FF006100"/>
      <name val="Calibri"/>
      <family val="2"/>
      <scheme val="minor"/>
    </font>
    <font>
      <b/>
      <sz val="10"/>
      <name val="Calibri"/>
      <family val="2"/>
      <scheme val="minor"/>
    </font>
    <font>
      <b/>
      <sz val="10"/>
      <color theme="0" tint="-0.34998626667073579"/>
      <name val="Calibri"/>
      <family val="2"/>
      <scheme val="minor"/>
    </font>
    <font>
      <u/>
      <sz val="11"/>
      <color theme="10"/>
      <name val="Calibri"/>
      <family val="2"/>
    </font>
    <font>
      <sz val="10"/>
      <color rgb="FF3F3F76"/>
      <name val="Calibri"/>
      <family val="2"/>
      <scheme val="minor"/>
    </font>
    <font>
      <sz val="10"/>
      <color rgb="FFFA7D00"/>
      <name val="Calibri"/>
      <family val="2"/>
      <scheme val="minor"/>
    </font>
    <font>
      <sz val="10"/>
      <color rgb="FF9C6500"/>
      <name val="Calibri"/>
      <family val="2"/>
      <scheme val="minor"/>
    </font>
    <font>
      <b/>
      <sz val="10"/>
      <color rgb="FF3F3F3F"/>
      <name val="Calibri"/>
      <family val="2"/>
      <scheme val="minor"/>
    </font>
    <font>
      <b/>
      <sz val="14"/>
      <name val="Cambria"/>
      <family val="2"/>
      <scheme val="major"/>
    </font>
    <font>
      <b/>
      <sz val="11"/>
      <color theme="1"/>
      <name val="Calibri"/>
      <family val="2"/>
      <scheme val="minor"/>
    </font>
    <font>
      <b/>
      <sz val="10"/>
      <color theme="1"/>
      <name val="Calibri"/>
      <family val="2"/>
      <scheme val="minor"/>
    </font>
    <font>
      <sz val="10"/>
      <color rgb="FFFF0000"/>
      <name val="Calibri"/>
      <family val="2"/>
      <scheme val="minor"/>
    </font>
    <font>
      <b/>
      <sz val="18"/>
      <color theme="1"/>
      <name val="Calibri"/>
      <family val="2"/>
      <scheme val="minor"/>
    </font>
    <font>
      <sz val="8"/>
      <color theme="1"/>
      <name val="Calibri"/>
      <family val="2"/>
      <scheme val="minor"/>
    </font>
    <font>
      <u/>
      <sz val="8"/>
      <color theme="10"/>
      <name val="Calibri"/>
      <family val="2"/>
    </font>
    <font>
      <i/>
      <sz val="10"/>
      <color theme="1"/>
      <name val="Calibri"/>
      <family val="2"/>
      <scheme val="minor"/>
    </font>
    <font>
      <b/>
      <sz val="8"/>
      <color theme="0"/>
      <name val="Calibri"/>
      <family val="2"/>
      <scheme val="minor"/>
    </font>
    <font>
      <i/>
      <sz val="11"/>
      <color theme="1"/>
      <name val="Calibri"/>
      <family val="2"/>
      <scheme val="minor"/>
    </font>
    <font>
      <b/>
      <u/>
      <sz val="11"/>
      <color theme="1"/>
      <name val="Calibri"/>
      <family val="2"/>
      <scheme val="minor"/>
    </font>
    <font>
      <sz val="6"/>
      <color theme="1"/>
      <name val="Calibri"/>
      <family val="2"/>
      <scheme val="minor"/>
    </font>
    <font>
      <sz val="5"/>
      <color theme="1"/>
      <name val="Calibri"/>
      <family val="2"/>
      <scheme val="minor"/>
    </font>
    <font>
      <sz val="8"/>
      <color theme="1"/>
      <name val="Wingdings"/>
      <charset val="2"/>
    </font>
    <font>
      <b/>
      <sz val="8"/>
      <color theme="1"/>
      <name val="Calibri"/>
      <family val="2"/>
      <scheme val="minor"/>
    </font>
    <font>
      <sz val="11"/>
      <color rgb="FF00B050"/>
      <name val="Calibri"/>
      <family val="2"/>
      <scheme val="minor"/>
    </font>
    <font>
      <b/>
      <i/>
      <sz val="8"/>
      <color theme="0"/>
      <name val="Calibri"/>
      <family val="2"/>
      <scheme val="minor"/>
    </font>
    <font>
      <b/>
      <sz val="14"/>
      <color theme="1"/>
      <name val="Calibri"/>
      <family val="2"/>
      <scheme val="minor"/>
    </font>
    <font>
      <i/>
      <sz val="8"/>
      <color theme="1"/>
      <name val="Calibri"/>
      <family val="2"/>
      <scheme val="minor"/>
    </font>
    <font>
      <b/>
      <i/>
      <sz val="10"/>
      <color theme="1"/>
      <name val="Calibri"/>
      <family val="2"/>
      <scheme val="minor"/>
    </font>
  </fonts>
  <fills count="23">
    <fill>
      <patternFill patternType="none"/>
    </fill>
    <fill>
      <patternFill patternType="gray125"/>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s>
  <borders count="40">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n">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2">
    <xf numFmtId="0" fontId="0" fillId="0" borderId="0"/>
    <xf numFmtId="0" fontId="13" fillId="2" borderId="0" applyNumberFormat="0" applyBorder="0" applyAlignment="0" applyProtection="0"/>
    <xf numFmtId="0" fontId="14" fillId="3" borderId="33" applyNumberFormat="0" applyAlignment="0" applyProtection="0"/>
    <xf numFmtId="0" fontId="16" fillId="4" borderId="34" applyNumberFormat="0" applyAlignment="0" applyProtection="0"/>
    <xf numFmtId="43" fontId="17" fillId="0" borderId="0" applyFont="0" applyFill="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0" borderId="1" applyNumberFormat="0" applyFill="0" applyAlignment="0" applyProtection="0"/>
    <xf numFmtId="0" fontId="21"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6" borderId="33" applyNumberFormat="0" applyAlignment="0" applyProtection="0"/>
    <xf numFmtId="0" fontId="24" fillId="0" borderId="36" applyNumberFormat="0" applyFill="0" applyAlignment="0" applyProtection="0"/>
    <xf numFmtId="0" fontId="25" fillId="7" borderId="0" applyNumberFormat="0" applyBorder="0" applyAlignment="0" applyProtection="0"/>
    <xf numFmtId="0" fontId="17" fillId="0" borderId="0"/>
    <xf numFmtId="0" fontId="1" fillId="0" borderId="0"/>
    <xf numFmtId="0" fontId="17" fillId="8" borderId="37" applyNumberFormat="0" applyAlignment="0" applyProtection="0"/>
    <xf numFmtId="0" fontId="26" fillId="3" borderId="38" applyNumberFormat="0" applyAlignment="0" applyProtection="0"/>
    <xf numFmtId="0" fontId="27" fillId="0" borderId="0" applyNumberFormat="0" applyFill="0" applyBorder="0" applyAlignment="0" applyProtection="0"/>
    <xf numFmtId="0" fontId="29" fillId="0" borderId="39" applyNumberFormat="0" applyFill="0" applyAlignment="0" applyProtection="0"/>
    <xf numFmtId="0" fontId="30" fillId="0" borderId="0" applyNumberFormat="0" applyFill="0" applyBorder="0" applyAlignment="0" applyProtection="0"/>
  </cellStyleXfs>
  <cellXfs count="247">
    <xf numFmtId="0" fontId="0" fillId="0" borderId="0" xfId="0"/>
    <xf numFmtId="0" fontId="31"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17" fillId="0" borderId="0" xfId="0" applyFont="1" applyAlignment="1">
      <alignment horizontal="left" vertical="top" wrapText="1"/>
    </xf>
    <xf numFmtId="0" fontId="0" fillId="0" borderId="0" xfId="0" applyAlignment="1">
      <alignment vertical="top" wrapText="1"/>
    </xf>
    <xf numFmtId="0" fontId="32" fillId="0" borderId="0" xfId="0" applyFont="1" applyAlignment="1">
      <alignment vertical="top"/>
    </xf>
    <xf numFmtId="0" fontId="0" fillId="0" borderId="0" xfId="0" applyAlignment="1">
      <alignment horizontal="left" vertical="top"/>
    </xf>
    <xf numFmtId="0" fontId="33" fillId="0" borderId="0" xfId="11" applyFont="1" applyAlignment="1" applyProtection="1">
      <alignment vertical="top"/>
    </xf>
    <xf numFmtId="0" fontId="32" fillId="0" borderId="0" xfId="0" applyFont="1" applyAlignment="1">
      <alignment vertical="top" wrapText="1"/>
    </xf>
    <xf numFmtId="0" fontId="32" fillId="0" borderId="0" xfId="0" applyFont="1" applyAlignment="1">
      <alignment horizontal="right" vertical="top" wrapText="1"/>
    </xf>
    <xf numFmtId="0" fontId="17" fillId="0" borderId="0" xfId="0" applyFont="1" applyAlignment="1">
      <alignment horizontal="left" vertical="top"/>
    </xf>
    <xf numFmtId="0" fontId="17" fillId="0" borderId="0" xfId="0" applyFont="1" applyAlignment="1">
      <alignment horizontal="center" vertical="top"/>
    </xf>
    <xf numFmtId="0" fontId="0" fillId="0" borderId="0" xfId="0" applyFont="1" applyAlignment="1">
      <alignment vertical="top"/>
    </xf>
    <xf numFmtId="1" fontId="0" fillId="0" borderId="0" xfId="0" applyNumberFormat="1" applyAlignment="1">
      <alignment horizontal="center" vertical="top"/>
    </xf>
    <xf numFmtId="0" fontId="17" fillId="0" borderId="0" xfId="0" applyFont="1" applyAlignment="1">
      <alignment vertical="top"/>
    </xf>
    <xf numFmtId="0" fontId="28" fillId="0" borderId="0" xfId="0" applyFont="1"/>
    <xf numFmtId="0" fontId="22" fillId="0" borderId="0" xfId="11" applyAlignment="1" applyProtection="1"/>
    <xf numFmtId="0" fontId="22" fillId="0" borderId="0" xfId="11" applyAlignment="1" applyProtection="1">
      <alignment vertical="top"/>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22" fillId="0" borderId="0" xfId="11" applyAlignment="1" applyProtection="1">
      <alignment horizontal="left" vertical="top"/>
    </xf>
    <xf numFmtId="0" fontId="0" fillId="0" borderId="0" xfId="0" applyFill="1" applyAlignment="1">
      <alignment vertical="top"/>
    </xf>
    <xf numFmtId="0" fontId="0" fillId="0" borderId="0" xfId="0" applyFont="1" applyFill="1" applyAlignment="1">
      <alignment vertical="top"/>
    </xf>
    <xf numFmtId="0" fontId="34" fillId="0" borderId="0" xfId="0" applyFont="1" applyBorder="1" applyAlignment="1">
      <alignment vertical="top" wrapText="1"/>
    </xf>
    <xf numFmtId="0" fontId="0" fillId="0" borderId="7" xfId="0" applyBorder="1" applyAlignment="1">
      <alignment vertical="top"/>
    </xf>
    <xf numFmtId="0" fontId="34" fillId="10" borderId="0" xfId="0" applyFont="1" applyFill="1" applyBorder="1" applyAlignment="1">
      <alignment vertical="top" wrapText="1"/>
    </xf>
    <xf numFmtId="0" fontId="17" fillId="10" borderId="7" xfId="0" applyFont="1" applyFill="1" applyBorder="1" applyAlignment="1">
      <alignment horizontal="left" vertical="top" wrapText="1"/>
    </xf>
    <xf numFmtId="0" fontId="0" fillId="0" borderId="0" xfId="0" applyBorder="1" applyAlignment="1">
      <alignment vertical="top" wrapText="1"/>
    </xf>
    <xf numFmtId="0" fontId="0" fillId="10" borderId="7" xfId="0" applyFill="1" applyBorder="1" applyAlignment="1">
      <alignment vertical="top"/>
    </xf>
    <xf numFmtId="0" fontId="17" fillId="0" borderId="7" xfId="0" applyFont="1" applyBorder="1" applyAlignment="1">
      <alignment horizontal="left" vertical="top" wrapText="1"/>
    </xf>
    <xf numFmtId="0" fontId="0" fillId="10" borderId="0" xfId="0" applyFill="1" applyBorder="1" applyAlignment="1">
      <alignment vertical="top" wrapText="1"/>
    </xf>
    <xf numFmtId="0" fontId="17" fillId="10" borderId="6" xfId="0" applyFont="1" applyFill="1" applyBorder="1" applyAlignment="1">
      <alignment vertical="top" wrapText="1"/>
    </xf>
    <xf numFmtId="0" fontId="17" fillId="10" borderId="0" xfId="0" applyFont="1" applyFill="1" applyBorder="1" applyAlignment="1">
      <alignment vertical="top" wrapText="1"/>
    </xf>
    <xf numFmtId="0" fontId="17" fillId="0" borderId="6" xfId="0" applyFont="1" applyBorder="1" applyAlignment="1">
      <alignment vertical="top" wrapText="1"/>
    </xf>
    <xf numFmtId="0" fontId="17" fillId="0" borderId="0" xfId="0" applyFont="1" applyBorder="1" applyAlignment="1">
      <alignment vertical="top" wrapText="1"/>
    </xf>
    <xf numFmtId="0" fontId="17" fillId="10" borderId="8" xfId="0" applyFont="1" applyFill="1" applyBorder="1" applyAlignment="1">
      <alignment vertical="top" wrapText="1"/>
    </xf>
    <xf numFmtId="0" fontId="17" fillId="10" borderId="14" xfId="0" applyFont="1" applyFill="1" applyBorder="1" applyAlignment="1">
      <alignment vertical="top" wrapText="1"/>
    </xf>
    <xf numFmtId="1" fontId="17" fillId="10" borderId="14" xfId="0" applyNumberFormat="1" applyFont="1" applyFill="1" applyBorder="1" applyAlignment="1">
      <alignment vertical="top" wrapText="1"/>
    </xf>
    <xf numFmtId="0" fontId="0" fillId="10" borderId="14" xfId="0" applyFill="1" applyBorder="1" applyAlignment="1">
      <alignment vertical="top" wrapText="1"/>
    </xf>
    <xf numFmtId="0" fontId="0" fillId="10" borderId="9" xfId="0" applyFill="1" applyBorder="1" applyAlignment="1">
      <alignment vertical="top"/>
    </xf>
    <xf numFmtId="0" fontId="16" fillId="9" borderId="2" xfId="0" applyFont="1" applyFill="1" applyBorder="1" applyAlignment="1">
      <alignment horizontal="center" vertical="top" wrapText="1"/>
    </xf>
    <xf numFmtId="0" fontId="16" fillId="9" borderId="15" xfId="0" applyFont="1" applyFill="1" applyBorder="1" applyAlignment="1">
      <alignment horizontal="center" vertical="top" wrapText="1"/>
    </xf>
    <xf numFmtId="0" fontId="12" fillId="9" borderId="3" xfId="0" applyFont="1" applyFill="1" applyBorder="1" applyAlignment="1">
      <alignment vertical="top"/>
    </xf>
    <xf numFmtId="0" fontId="16" fillId="9" borderId="0" xfId="0" applyFont="1" applyFill="1" applyAlignment="1">
      <alignment horizontal="center" vertical="top" wrapText="1"/>
    </xf>
    <xf numFmtId="1" fontId="16" fillId="9" borderId="0" xfId="0" applyNumberFormat="1" applyFont="1" applyFill="1" applyAlignment="1">
      <alignment horizontal="center" vertical="top" wrapText="1"/>
    </xf>
    <xf numFmtId="0" fontId="17" fillId="0" borderId="10" xfId="0" applyFont="1" applyBorder="1" applyAlignment="1">
      <alignment horizontal="left" vertical="top" wrapText="1"/>
    </xf>
    <xf numFmtId="0" fontId="17" fillId="0" borderId="10" xfId="0" applyFont="1" applyBorder="1" applyAlignment="1">
      <alignment horizontal="center" vertical="top" wrapText="1"/>
    </xf>
    <xf numFmtId="1" fontId="17" fillId="0" borderId="10" xfId="0" applyNumberFormat="1" applyFont="1" applyBorder="1" applyAlignment="1">
      <alignment horizontal="center" vertical="top" wrapText="1"/>
    </xf>
    <xf numFmtId="0" fontId="17" fillId="0" borderId="10" xfId="0" applyFont="1" applyBorder="1" applyAlignment="1">
      <alignment vertical="top" wrapText="1"/>
    </xf>
    <xf numFmtId="0" fontId="0" fillId="0" borderId="10" xfId="0" applyBorder="1" applyAlignment="1">
      <alignment vertical="top" wrapText="1"/>
    </xf>
    <xf numFmtId="2" fontId="17" fillId="0" borderId="10" xfId="0" applyNumberFormat="1" applyFont="1" applyBorder="1" applyAlignment="1">
      <alignment horizontal="center" vertical="top" wrapText="1"/>
    </xf>
    <xf numFmtId="0" fontId="35" fillId="9" borderId="0" xfId="0" applyFont="1" applyFill="1" applyAlignment="1">
      <alignment horizontal="center" vertical="top" wrapText="1"/>
    </xf>
    <xf numFmtId="0" fontId="32" fillId="0" borderId="10" xfId="0" applyFont="1" applyBorder="1" applyAlignment="1">
      <alignment vertical="top" wrapText="1"/>
    </xf>
    <xf numFmtId="0" fontId="17" fillId="0" borderId="7" xfId="0" applyFont="1" applyBorder="1" applyAlignment="1">
      <alignment horizontal="left" vertical="top" wrapText="1"/>
    </xf>
    <xf numFmtId="0" fontId="0" fillId="0" borderId="0" xfId="0" applyAlignment="1">
      <alignment horizontal="left" vertical="top" wrapText="1"/>
    </xf>
    <xf numFmtId="0" fontId="36" fillId="0" borderId="0" xfId="0" applyFont="1" applyAlignment="1">
      <alignment vertical="top" wrapText="1"/>
    </xf>
    <xf numFmtId="0" fontId="37" fillId="0" borderId="0" xfId="0" applyFont="1"/>
    <xf numFmtId="14" fontId="0" fillId="0" borderId="0" xfId="0" applyNumberFormat="1" applyAlignment="1">
      <alignment horizontal="left"/>
    </xf>
    <xf numFmtId="0" fontId="0" fillId="0" borderId="0" xfId="0" applyAlignment="1">
      <alignment horizontal="left"/>
    </xf>
    <xf numFmtId="0" fontId="17" fillId="0" borderId="10" xfId="0" applyFont="1" applyFill="1" applyBorder="1" applyAlignment="1">
      <alignment horizontal="left" vertical="center" wrapText="1"/>
    </xf>
    <xf numFmtId="0" fontId="0" fillId="11" borderId="10" xfId="0" applyFill="1" applyBorder="1" applyAlignment="1">
      <alignment horizontal="left" vertical="center" wrapText="1"/>
    </xf>
    <xf numFmtId="0" fontId="0" fillId="0" borderId="10" xfId="0" applyBorder="1" applyAlignment="1">
      <alignment horizontal="left" vertical="center" wrapText="1"/>
    </xf>
    <xf numFmtId="0" fontId="17" fillId="0" borderId="10" xfId="0" applyFont="1" applyFill="1" applyBorder="1" applyAlignment="1">
      <alignment horizontal="left" vertical="center"/>
    </xf>
    <xf numFmtId="0" fontId="15" fillId="9" borderId="0" xfId="0" applyFont="1" applyFill="1" applyAlignment="1">
      <alignment horizontal="left" vertical="top" wrapText="1"/>
    </xf>
    <xf numFmtId="0" fontId="32" fillId="0" borderId="0" xfId="0" applyFont="1"/>
    <xf numFmtId="0" fontId="32" fillId="11" borderId="10" xfId="0" applyFont="1" applyFill="1" applyBorder="1" applyAlignment="1">
      <alignment horizontal="left" vertical="center" wrapText="1"/>
    </xf>
    <xf numFmtId="0" fontId="32" fillId="0" borderId="10" xfId="0" applyFont="1" applyBorder="1" applyAlignment="1">
      <alignment horizontal="left" vertical="center" wrapText="1"/>
    </xf>
    <xf numFmtId="0" fontId="38" fillId="12" borderId="16" xfId="0" applyFont="1" applyFill="1" applyBorder="1" applyAlignment="1">
      <alignment horizontal="center" vertical="center" textRotation="90" wrapText="1"/>
    </xf>
    <xf numFmtId="0" fontId="38" fillId="12" borderId="10" xfId="0" applyFont="1" applyFill="1" applyBorder="1" applyAlignment="1">
      <alignment horizontal="center" vertical="center" textRotation="90" wrapText="1"/>
    </xf>
    <xf numFmtId="0" fontId="38" fillId="12" borderId="17" xfId="0" applyFont="1" applyFill="1" applyBorder="1" applyAlignment="1">
      <alignment horizontal="center" vertical="center" textRotation="90" wrapText="1"/>
    </xf>
    <xf numFmtId="0" fontId="32" fillId="9" borderId="0" xfId="0" applyFont="1" applyFill="1"/>
    <xf numFmtId="0" fontId="32" fillId="0" borderId="0" xfId="0" applyFont="1" applyBorder="1"/>
    <xf numFmtId="0" fontId="38" fillId="13" borderId="16" xfId="0" applyFont="1" applyFill="1" applyBorder="1" applyAlignment="1">
      <alignment horizontal="center" vertical="center" textRotation="90" wrapText="1"/>
    </xf>
    <xf numFmtId="0" fontId="38" fillId="13" borderId="10" xfId="0" applyFont="1" applyFill="1" applyBorder="1" applyAlignment="1">
      <alignment horizontal="center" vertical="center" textRotation="90" wrapText="1"/>
    </xf>
    <xf numFmtId="0" fontId="38" fillId="13" borderId="17" xfId="0" applyFont="1" applyFill="1" applyBorder="1" applyAlignment="1">
      <alignment horizontal="center" vertical="center" textRotation="90" wrapText="1"/>
    </xf>
    <xf numFmtId="0" fontId="32" fillId="0" borderId="16"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7" xfId="0" applyFont="1" applyFill="1" applyBorder="1" applyAlignment="1">
      <alignment horizontal="center" vertical="center"/>
    </xf>
    <xf numFmtId="0" fontId="32" fillId="9" borderId="0" xfId="0" applyFont="1" applyFill="1" applyAlignment="1">
      <alignment horizontal="center" vertical="center"/>
    </xf>
    <xf numFmtId="0" fontId="32" fillId="0" borderId="10" xfId="0" applyFont="1" applyBorder="1" applyAlignment="1">
      <alignment horizontal="center" vertical="center"/>
    </xf>
    <xf numFmtId="0" fontId="32" fillId="14" borderId="16" xfId="0" applyFont="1" applyFill="1" applyBorder="1" applyAlignment="1">
      <alignment horizontal="center" vertical="center"/>
    </xf>
    <xf numFmtId="0" fontId="32" fillId="14" borderId="10" xfId="0" applyFont="1" applyFill="1" applyBorder="1" applyAlignment="1">
      <alignment horizontal="center" vertical="center"/>
    </xf>
    <xf numFmtId="0" fontId="32" fillId="14" borderId="17" xfId="0" applyFont="1" applyFill="1" applyBorder="1" applyAlignment="1">
      <alignment horizontal="center" vertical="center"/>
    </xf>
    <xf numFmtId="0" fontId="38" fillId="15" borderId="16" xfId="0" applyFont="1" applyFill="1" applyBorder="1" applyAlignment="1">
      <alignment horizontal="center" vertical="center" textRotation="90" wrapText="1"/>
    </xf>
    <xf numFmtId="0" fontId="38" fillId="15" borderId="10" xfId="0" applyFont="1" applyFill="1" applyBorder="1" applyAlignment="1">
      <alignment horizontal="center" vertical="center" textRotation="90" wrapText="1"/>
    </xf>
    <xf numFmtId="0" fontId="38" fillId="15" borderId="17" xfId="0" applyFont="1" applyFill="1" applyBorder="1" applyAlignment="1">
      <alignment horizontal="center" vertical="center" textRotation="90" wrapText="1"/>
    </xf>
    <xf numFmtId="0" fontId="32" fillId="16" borderId="16" xfId="0" applyFont="1" applyFill="1" applyBorder="1" applyAlignment="1">
      <alignment horizontal="center"/>
    </xf>
    <xf numFmtId="0" fontId="32" fillId="16" borderId="10" xfId="0" applyFont="1" applyFill="1" applyBorder="1" applyAlignment="1">
      <alignment horizontal="center"/>
    </xf>
    <xf numFmtId="0" fontId="32" fillId="16" borderId="17" xfId="0" applyFont="1" applyFill="1" applyBorder="1" applyAlignment="1">
      <alignment horizontal="center"/>
    </xf>
    <xf numFmtId="0" fontId="32" fillId="16" borderId="12" xfId="0" applyFont="1" applyFill="1" applyBorder="1" applyAlignment="1">
      <alignment horizontal="center"/>
    </xf>
    <xf numFmtId="0" fontId="38" fillId="0" borderId="16" xfId="0" applyFont="1" applyFill="1" applyBorder="1" applyAlignment="1">
      <alignment horizontal="center" vertical="center"/>
    </xf>
    <xf numFmtId="0" fontId="38" fillId="0" borderId="10" xfId="0" applyFont="1" applyFill="1" applyBorder="1" applyAlignment="1">
      <alignment horizontal="center" vertical="center"/>
    </xf>
    <xf numFmtId="0" fontId="38" fillId="0" borderId="17" xfId="0" applyFont="1" applyFill="1" applyBorder="1" applyAlignment="1">
      <alignment horizontal="center" vertical="center"/>
    </xf>
    <xf numFmtId="0" fontId="38" fillId="9" borderId="0" xfId="0" applyFont="1" applyFill="1" applyAlignment="1">
      <alignment horizontal="center" vertical="center"/>
    </xf>
    <xf numFmtId="0" fontId="38" fillId="0" borderId="12"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14" borderId="10" xfId="0" applyFont="1" applyFill="1" applyBorder="1" applyAlignment="1">
      <alignment horizontal="center"/>
    </xf>
    <xf numFmtId="0" fontId="32" fillId="14" borderId="12" xfId="0" applyFont="1" applyFill="1" applyBorder="1" applyAlignment="1">
      <alignment horizontal="center"/>
    </xf>
    <xf numFmtId="0" fontId="32" fillId="14" borderId="16" xfId="0" applyFont="1" applyFill="1" applyBorder="1" applyAlignment="1">
      <alignment horizontal="center"/>
    </xf>
    <xf numFmtId="0" fontId="32" fillId="14" borderId="17" xfId="0" applyFont="1" applyFill="1" applyBorder="1" applyAlignment="1">
      <alignment horizontal="center"/>
    </xf>
    <xf numFmtId="0" fontId="39" fillId="0" borderId="16" xfId="0" applyFont="1" applyFill="1" applyBorder="1" applyAlignment="1">
      <alignment horizontal="center" vertical="center"/>
    </xf>
    <xf numFmtId="0" fontId="39" fillId="0" borderId="10" xfId="0" applyFont="1" applyFill="1" applyBorder="1" applyAlignment="1">
      <alignment horizontal="center" vertical="center"/>
    </xf>
    <xf numFmtId="0" fontId="40" fillId="17" borderId="16" xfId="0" applyFont="1" applyFill="1" applyBorder="1" applyAlignment="1">
      <alignment horizontal="center" vertical="center"/>
    </xf>
    <xf numFmtId="0" fontId="40" fillId="17" borderId="10" xfId="0" applyFont="1" applyFill="1" applyBorder="1" applyAlignment="1">
      <alignment horizontal="center" vertical="center"/>
    </xf>
    <xf numFmtId="0" fontId="40" fillId="17" borderId="17" xfId="0" applyFont="1" applyFill="1" applyBorder="1" applyAlignment="1">
      <alignment horizontal="center" vertical="center"/>
    </xf>
    <xf numFmtId="0" fontId="40" fillId="17" borderId="12" xfId="0" applyFont="1" applyFill="1" applyBorder="1" applyAlignment="1">
      <alignment horizontal="center" vertical="center"/>
    </xf>
    <xf numFmtId="0" fontId="32" fillId="0" borderId="0" xfId="0" applyFont="1" applyFill="1" applyBorder="1"/>
    <xf numFmtId="0" fontId="39" fillId="0" borderId="17" xfId="0" applyFont="1" applyFill="1" applyBorder="1" applyAlignment="1">
      <alignment horizontal="center" vertical="center"/>
    </xf>
    <xf numFmtId="0" fontId="39" fillId="0" borderId="12" xfId="0" applyFont="1" applyFill="1" applyBorder="1" applyAlignment="1">
      <alignment horizontal="center" vertical="center"/>
    </xf>
    <xf numFmtId="0" fontId="34" fillId="10" borderId="0" xfId="0" applyFont="1" applyFill="1" applyBorder="1" applyAlignment="1">
      <alignment vertical="top" wrapText="1"/>
    </xf>
    <xf numFmtId="0" fontId="32" fillId="14" borderId="18" xfId="0" applyFont="1" applyFill="1" applyBorder="1" applyAlignment="1">
      <alignment horizontal="center" vertical="center"/>
    </xf>
    <xf numFmtId="0" fontId="32" fillId="14" borderId="19" xfId="0" applyFont="1" applyFill="1" applyBorder="1" applyAlignment="1">
      <alignment horizontal="center" vertical="center"/>
    </xf>
    <xf numFmtId="0" fontId="32" fillId="14" borderId="20" xfId="0" applyFont="1" applyFill="1" applyBorder="1" applyAlignment="1">
      <alignment horizontal="center" vertical="center"/>
    </xf>
    <xf numFmtId="0" fontId="40" fillId="9" borderId="21" xfId="0" applyFont="1" applyFill="1" applyBorder="1" applyAlignment="1">
      <alignment horizontal="center" vertical="center"/>
    </xf>
    <xf numFmtId="0" fontId="40" fillId="17" borderId="18" xfId="0" applyFont="1" applyFill="1" applyBorder="1" applyAlignment="1">
      <alignment horizontal="center" vertical="center"/>
    </xf>
    <xf numFmtId="0" fontId="32" fillId="14" borderId="19" xfId="0" applyFont="1" applyFill="1" applyBorder="1" applyAlignment="1">
      <alignment horizontal="center"/>
    </xf>
    <xf numFmtId="0" fontId="32" fillId="14" borderId="20" xfId="0" applyFont="1" applyFill="1" applyBorder="1" applyAlignment="1">
      <alignment horizontal="center"/>
    </xf>
    <xf numFmtId="0" fontId="41" fillId="0" borderId="0" xfId="0" applyFont="1"/>
    <xf numFmtId="0" fontId="36" fillId="0" borderId="0" xfId="0" applyFont="1" applyBorder="1" applyAlignment="1">
      <alignment horizontal="left" vertical="top" wrapText="1"/>
    </xf>
    <xf numFmtId="0" fontId="42" fillId="0" borderId="0" xfId="0" applyFont="1" applyFill="1" applyAlignment="1">
      <alignment vertical="top"/>
    </xf>
    <xf numFmtId="0" fontId="42" fillId="0" borderId="0" xfId="0" applyFont="1" applyAlignment="1">
      <alignment vertical="top"/>
    </xf>
    <xf numFmtId="0" fontId="17" fillId="0" borderId="10" xfId="0" applyFont="1" applyBorder="1" applyAlignment="1">
      <alignment vertical="top"/>
    </xf>
    <xf numFmtId="0" fontId="0" fillId="0" borderId="10" xfId="0" applyBorder="1" applyAlignment="1">
      <alignment vertical="top"/>
    </xf>
    <xf numFmtId="0" fontId="17" fillId="0" borderId="10" xfId="15" applyFill="1" applyBorder="1" applyAlignment="1">
      <alignment vertical="top" wrapText="1"/>
    </xf>
    <xf numFmtId="0" fontId="17" fillId="0" borderId="10" xfId="15" applyFill="1" applyBorder="1" applyAlignment="1">
      <alignment horizontal="center" vertical="top" wrapText="1"/>
    </xf>
    <xf numFmtId="0" fontId="15" fillId="18" borderId="0" xfId="15" applyFont="1" applyFill="1" applyAlignment="1">
      <alignment horizontal="left" vertical="top" wrapText="1"/>
    </xf>
    <xf numFmtId="0" fontId="17" fillId="10" borderId="7" xfId="0" applyFont="1" applyFill="1" applyBorder="1" applyAlignment="1">
      <alignment vertical="top" wrapText="1"/>
    </xf>
    <xf numFmtId="0" fontId="0" fillId="0" borderId="0" xfId="0" applyAlignment="1">
      <alignment horizontal="center" vertical="top"/>
    </xf>
    <xf numFmtId="0" fontId="32" fillId="0" borderId="22" xfId="0" applyFont="1" applyFill="1" applyBorder="1" applyAlignment="1">
      <alignment horizontal="center" vertical="center"/>
    </xf>
    <xf numFmtId="0" fontId="43" fillId="9" borderId="0" xfId="0" applyFont="1" applyFill="1" applyAlignment="1">
      <alignment horizontal="center" vertical="top" wrapText="1"/>
    </xf>
    <xf numFmtId="0" fontId="0" fillId="0" borderId="0" xfId="0" applyAlignment="1">
      <alignment horizontal="left" vertical="top" wrapText="1"/>
    </xf>
    <xf numFmtId="0" fontId="32" fillId="0" borderId="0" xfId="0" applyFont="1" applyAlignment="1">
      <alignment wrapText="1"/>
    </xf>
    <xf numFmtId="0" fontId="41" fillId="11" borderId="0" xfId="0" applyFont="1" applyFill="1" applyBorder="1" applyAlignment="1">
      <alignment horizontal="center" vertical="center" wrapText="1"/>
    </xf>
    <xf numFmtId="0" fontId="38" fillId="13" borderId="0" xfId="0" applyFont="1" applyFill="1" applyBorder="1" applyAlignment="1">
      <alignment horizontal="center" vertical="center" textRotation="90" wrapText="1"/>
    </xf>
    <xf numFmtId="0" fontId="41" fillId="11" borderId="4" xfId="0" applyFont="1" applyFill="1" applyBorder="1" applyAlignment="1">
      <alignment vertical="center" wrapText="1"/>
    </xf>
    <xf numFmtId="0" fontId="41" fillId="11" borderId="23" xfId="0" applyFont="1" applyFill="1" applyBorder="1" applyAlignment="1">
      <alignment vertical="center" wrapText="1"/>
    </xf>
    <xf numFmtId="0" fontId="17" fillId="0" borderId="0" xfId="0" applyFont="1" applyBorder="1" applyAlignment="1">
      <alignment horizontal="center" vertical="top" wrapText="1"/>
    </xf>
    <xf numFmtId="0" fontId="17" fillId="0" borderId="0" xfId="0" applyFont="1" applyBorder="1" applyAlignment="1">
      <alignment horizontal="left" vertical="top" wrapText="1"/>
    </xf>
    <xf numFmtId="0" fontId="0" fillId="0" borderId="0" xfId="0" applyBorder="1" applyAlignment="1">
      <alignment vertical="top"/>
    </xf>
    <xf numFmtId="0" fontId="0" fillId="0" borderId="0" xfId="0" applyAlignment="1">
      <alignment horizontal="center" vertical="top" wrapText="1"/>
    </xf>
    <xf numFmtId="0" fontId="15" fillId="18" borderId="0" xfId="15" applyFont="1" applyFill="1" applyAlignment="1">
      <alignment horizontal="center" vertical="top" wrapText="1"/>
    </xf>
    <xf numFmtId="0" fontId="17" fillId="0" borderId="10" xfId="15" applyFill="1" applyBorder="1" applyAlignment="1">
      <alignment horizontal="center" vertical="center" wrapText="1"/>
    </xf>
    <xf numFmtId="0" fontId="32" fillId="0" borderId="22" xfId="0" applyFont="1" applyFill="1" applyBorder="1" applyAlignment="1">
      <alignment horizontal="center" vertical="center"/>
    </xf>
    <xf numFmtId="0" fontId="46" fillId="0" borderId="0" xfId="0" applyFont="1" applyBorder="1" applyAlignment="1">
      <alignment vertical="top" wrapText="1"/>
    </xf>
    <xf numFmtId="0" fontId="28" fillId="0" borderId="7" xfId="0" applyFont="1" applyBorder="1" applyAlignment="1">
      <alignment vertical="top"/>
    </xf>
    <xf numFmtId="0" fontId="32" fillId="0" borderId="22" xfId="0" applyFont="1" applyFill="1" applyBorder="1" applyAlignment="1">
      <alignment horizontal="center" vertical="center"/>
    </xf>
    <xf numFmtId="0" fontId="32" fillId="0" borderId="0" xfId="0" applyFont="1" applyFill="1"/>
    <xf numFmtId="0" fontId="30" fillId="0" borderId="10" xfId="0" applyFont="1" applyFill="1" applyBorder="1" applyAlignment="1">
      <alignment horizontal="center" vertical="top" wrapText="1"/>
    </xf>
    <xf numFmtId="0" fontId="44" fillId="0" borderId="0" xfId="0" applyFont="1" applyAlignment="1">
      <alignment horizontal="center" vertical="top" wrapText="1"/>
    </xf>
    <xf numFmtId="0" fontId="0" fillId="0" borderId="0" xfId="0" applyAlignment="1">
      <alignment horizontal="left" vertical="top" wrapText="1"/>
    </xf>
    <xf numFmtId="0" fontId="17" fillId="10" borderId="7" xfId="0" applyFont="1" applyFill="1" applyBorder="1" applyAlignment="1">
      <alignment horizontal="left" vertical="top" wrapText="1"/>
    </xf>
    <xf numFmtId="0" fontId="34" fillId="10" borderId="0" xfId="0" applyFont="1" applyFill="1" applyBorder="1" applyAlignment="1">
      <alignment horizontal="left" vertical="top" wrapText="1"/>
    </xf>
    <xf numFmtId="0" fontId="34" fillId="0" borderId="0" xfId="0" applyFont="1" applyBorder="1" applyAlignment="1">
      <alignment horizontal="left" vertical="top" wrapText="1"/>
    </xf>
    <xf numFmtId="0" fontId="17" fillId="0" borderId="7" xfId="0" applyFont="1" applyBorder="1" applyAlignment="1">
      <alignment horizontal="left" vertical="top" wrapText="1"/>
    </xf>
    <xf numFmtId="0" fontId="0" fillId="0" borderId="0" xfId="0" applyAlignment="1">
      <alignment horizontal="center" vertical="top"/>
    </xf>
    <xf numFmtId="0" fontId="17" fillId="0" borderId="6" xfId="0" applyFont="1" applyBorder="1" applyAlignment="1">
      <alignment vertical="top" wrapText="1"/>
    </xf>
    <xf numFmtId="0" fontId="17" fillId="0" borderId="0" xfId="0" applyFont="1" applyBorder="1" applyAlignment="1">
      <alignment vertical="top" wrapText="1"/>
    </xf>
    <xf numFmtId="0" fontId="0" fillId="0" borderId="0" xfId="0" applyBorder="1" applyAlignment="1">
      <alignment vertical="top" wrapText="1"/>
    </xf>
    <xf numFmtId="0" fontId="17" fillId="10" borderId="6" xfId="0" applyFont="1" applyFill="1" applyBorder="1" applyAlignment="1">
      <alignment vertical="top" wrapText="1"/>
    </xf>
    <xf numFmtId="0" fontId="17" fillId="10" borderId="0" xfId="0" applyFont="1" applyFill="1" applyBorder="1" applyAlignment="1">
      <alignment vertical="top" wrapText="1"/>
    </xf>
    <xf numFmtId="0" fontId="0" fillId="10" borderId="0" xfId="0" applyFill="1" applyBorder="1" applyAlignment="1">
      <alignment vertical="top" wrapText="1"/>
    </xf>
    <xf numFmtId="0" fontId="34" fillId="0" borderId="0" xfId="0" applyFont="1" applyBorder="1" applyAlignment="1">
      <alignment vertical="top" wrapText="1"/>
    </xf>
    <xf numFmtId="0" fontId="34" fillId="10" borderId="0" xfId="0" applyFont="1" applyFill="1" applyBorder="1" applyAlignment="1">
      <alignment vertical="top" wrapText="1"/>
    </xf>
    <xf numFmtId="0" fontId="0" fillId="11" borderId="10" xfId="0" applyFill="1" applyBorder="1" applyAlignment="1">
      <alignment vertical="center" textRotation="90"/>
    </xf>
    <xf numFmtId="0" fontId="0" fillId="0" borderId="0" xfId="0" applyFont="1" applyAlignment="1">
      <alignment horizontal="left" vertical="top" wrapText="1"/>
    </xf>
    <xf numFmtId="0" fontId="17" fillId="0" borderId="13" xfId="15" applyFill="1" applyBorder="1" applyAlignment="1">
      <alignment horizontal="center" vertical="top" wrapText="1"/>
    </xf>
    <xf numFmtId="0" fontId="17" fillId="0" borderId="24" xfId="15" applyFill="1" applyBorder="1" applyAlignment="1">
      <alignment horizontal="center" vertical="top" wrapText="1"/>
    </xf>
    <xf numFmtId="0" fontId="17" fillId="0" borderId="25" xfId="15" applyFill="1" applyBorder="1" applyAlignment="1">
      <alignment horizontal="center" vertical="top" wrapText="1"/>
    </xf>
    <xf numFmtId="0" fontId="0" fillId="0" borderId="10" xfId="0" applyBorder="1" applyAlignment="1">
      <alignment vertical="center" textRotation="90"/>
    </xf>
    <xf numFmtId="0" fontId="30" fillId="0" borderId="13" xfId="0" applyFont="1" applyFill="1" applyBorder="1" applyAlignment="1">
      <alignment horizontal="center" vertical="top" wrapText="1"/>
    </xf>
    <xf numFmtId="0" fontId="30" fillId="0" borderId="24" xfId="0" applyFont="1" applyFill="1" applyBorder="1" applyAlignment="1">
      <alignment horizontal="center" vertical="top" wrapText="1"/>
    </xf>
    <xf numFmtId="0" fontId="30" fillId="0" borderId="25" xfId="0" applyFont="1" applyFill="1" applyBorder="1" applyAlignment="1">
      <alignment horizontal="center" vertical="top" wrapText="1"/>
    </xf>
    <xf numFmtId="0" fontId="43" fillId="9" borderId="0" xfId="0" applyFont="1" applyFill="1" applyAlignment="1">
      <alignment horizontal="center" vertical="top" wrapText="1"/>
    </xf>
    <xf numFmtId="0" fontId="41" fillId="11" borderId="22" xfId="0" applyFont="1" applyFill="1" applyBorder="1" applyAlignment="1">
      <alignment horizontal="center" vertical="top" wrapText="1"/>
    </xf>
    <xf numFmtId="0" fontId="41" fillId="11" borderId="11" xfId="0" applyFont="1" applyFill="1" applyBorder="1" applyAlignment="1">
      <alignment horizontal="center" vertical="top" wrapText="1"/>
    </xf>
    <xf numFmtId="0" fontId="32" fillId="15" borderId="4" xfId="0" applyFont="1" applyFill="1" applyBorder="1" applyAlignment="1">
      <alignment horizontal="center" vertical="top" wrapText="1"/>
    </xf>
    <xf numFmtId="0" fontId="32" fillId="15" borderId="23" xfId="0" applyFont="1" applyFill="1" applyBorder="1" applyAlignment="1">
      <alignment horizontal="center" vertical="top" wrapText="1"/>
    </xf>
    <xf numFmtId="0" fontId="32" fillId="15" borderId="6" xfId="0" applyFont="1" applyFill="1" applyBorder="1" applyAlignment="1">
      <alignment horizontal="center" vertical="top" wrapText="1"/>
    </xf>
    <xf numFmtId="0" fontId="32" fillId="15" borderId="0" xfId="0" applyFont="1" applyFill="1" applyBorder="1" applyAlignment="1">
      <alignment horizontal="center" vertical="top" wrapText="1"/>
    </xf>
    <xf numFmtId="0" fontId="32" fillId="15" borderId="31" xfId="0" applyFont="1" applyFill="1" applyBorder="1" applyAlignment="1">
      <alignment horizontal="center" vertical="top" wrapText="1"/>
    </xf>
    <xf numFmtId="0" fontId="32" fillId="15" borderId="1" xfId="0" applyFont="1" applyFill="1" applyBorder="1" applyAlignment="1">
      <alignment horizontal="center" vertical="top" wrapText="1"/>
    </xf>
    <xf numFmtId="0" fontId="32" fillId="13" borderId="0" xfId="0" applyFont="1" applyFill="1" applyBorder="1" applyAlignment="1">
      <alignment horizontal="center" vertical="top" wrapText="1"/>
    </xf>
    <xf numFmtId="0" fontId="32" fillId="13" borderId="1" xfId="0" applyFont="1" applyFill="1" applyBorder="1" applyAlignment="1">
      <alignment horizontal="center" vertical="top" wrapText="1"/>
    </xf>
    <xf numFmtId="0" fontId="41" fillId="11" borderId="6" xfId="0" applyFont="1" applyFill="1" applyBorder="1" applyAlignment="1">
      <alignment horizontal="center" vertical="center" wrapText="1"/>
    </xf>
    <xf numFmtId="0" fontId="41" fillId="11" borderId="0" xfId="0" applyFont="1" applyFill="1" applyBorder="1" applyAlignment="1">
      <alignment horizontal="center" vertical="center" wrapText="1"/>
    </xf>
    <xf numFmtId="0" fontId="43" fillId="9" borderId="4" xfId="0" applyFont="1" applyFill="1" applyBorder="1" applyAlignment="1">
      <alignment horizontal="center" vertical="top" wrapText="1"/>
    </xf>
    <xf numFmtId="0" fontId="43" fillId="9" borderId="23" xfId="0" applyFont="1" applyFill="1" applyBorder="1" applyAlignment="1">
      <alignment horizontal="center" vertical="top" wrapText="1"/>
    </xf>
    <xf numFmtId="0" fontId="32" fillId="15" borderId="28" xfId="0" applyFont="1" applyFill="1" applyBorder="1" applyAlignment="1">
      <alignment horizontal="center" vertical="top" wrapText="1"/>
    </xf>
    <xf numFmtId="0" fontId="32" fillId="15" borderId="29" xfId="0" applyFont="1" applyFill="1" applyBorder="1" applyAlignment="1">
      <alignment horizontal="center" vertical="top" wrapText="1"/>
    </xf>
    <xf numFmtId="0" fontId="32" fillId="15" borderId="30" xfId="0" applyFont="1" applyFill="1" applyBorder="1" applyAlignment="1">
      <alignment horizontal="center" vertical="top" wrapText="1"/>
    </xf>
    <xf numFmtId="0" fontId="32" fillId="13" borderId="28" xfId="0" applyFont="1" applyFill="1" applyBorder="1" applyAlignment="1">
      <alignment horizontal="center" vertical="top" wrapText="1"/>
    </xf>
    <xf numFmtId="0" fontId="32" fillId="13" borderId="29" xfId="0" applyFont="1" applyFill="1" applyBorder="1" applyAlignment="1">
      <alignment horizontal="center" vertical="top" wrapText="1"/>
    </xf>
    <xf numFmtId="0" fontId="32" fillId="13" borderId="30" xfId="0" applyFont="1" applyFill="1" applyBorder="1" applyAlignment="1">
      <alignment horizontal="center" vertical="top" wrapText="1"/>
    </xf>
    <xf numFmtId="0" fontId="41" fillId="11" borderId="16" xfId="0" applyFont="1" applyFill="1" applyBorder="1" applyAlignment="1">
      <alignment horizontal="center" vertical="top" wrapText="1"/>
    </xf>
    <xf numFmtId="0" fontId="41" fillId="11" borderId="10" xfId="0" applyFont="1" applyFill="1" applyBorder="1" applyAlignment="1">
      <alignment horizontal="center" vertical="top" wrapText="1"/>
    </xf>
    <xf numFmtId="0" fontId="41" fillId="11" borderId="17" xfId="0" applyFont="1" applyFill="1" applyBorder="1" applyAlignment="1">
      <alignment horizontal="center" vertical="top" wrapText="1"/>
    </xf>
    <xf numFmtId="0" fontId="41" fillId="11" borderId="4" xfId="0" applyFont="1" applyFill="1" applyBorder="1" applyAlignment="1">
      <alignment horizontal="center" vertical="center" wrapText="1"/>
    </xf>
    <xf numFmtId="0" fontId="41" fillId="11" borderId="23" xfId="0" applyFont="1" applyFill="1" applyBorder="1" applyAlignment="1">
      <alignment horizontal="center" vertical="center" wrapText="1"/>
    </xf>
    <xf numFmtId="0" fontId="41" fillId="11" borderId="5" xfId="0" applyFont="1" applyFill="1" applyBorder="1" applyAlignment="1">
      <alignment horizontal="center" vertical="center" wrapText="1"/>
    </xf>
    <xf numFmtId="0" fontId="41" fillId="11" borderId="8" xfId="0" applyFont="1" applyFill="1" applyBorder="1" applyAlignment="1">
      <alignment horizontal="center" vertical="center" wrapText="1"/>
    </xf>
    <xf numFmtId="0" fontId="41" fillId="11" borderId="14" xfId="0" applyFont="1" applyFill="1" applyBorder="1" applyAlignment="1">
      <alignment horizontal="center" vertical="center" wrapText="1"/>
    </xf>
    <xf numFmtId="0" fontId="41" fillId="11" borderId="9" xfId="0" applyFont="1" applyFill="1" applyBorder="1" applyAlignment="1">
      <alignment horizontal="center" vertical="center" wrapText="1"/>
    </xf>
    <xf numFmtId="0" fontId="32" fillId="0" borderId="22"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10" xfId="0" applyFont="1" applyBorder="1" applyAlignment="1">
      <alignment vertical="center" textRotation="90"/>
    </xf>
    <xf numFmtId="0" fontId="32" fillId="11" borderId="10" xfId="0" applyFont="1" applyFill="1" applyBorder="1" applyAlignment="1">
      <alignment vertical="center" textRotation="90"/>
    </xf>
    <xf numFmtId="0" fontId="41" fillId="22" borderId="32" xfId="0" applyFont="1" applyFill="1" applyBorder="1" applyAlignment="1">
      <alignment horizontal="center" vertical="center" textRotation="90" wrapText="1"/>
    </xf>
    <xf numFmtId="0" fontId="41" fillId="22" borderId="12" xfId="0" applyFont="1" applyFill="1" applyBorder="1" applyAlignment="1">
      <alignment horizontal="center" vertical="center" textRotation="90" wrapText="1"/>
    </xf>
    <xf numFmtId="0" fontId="41" fillId="21" borderId="29" xfId="0" applyFont="1" applyFill="1" applyBorder="1" applyAlignment="1">
      <alignment horizontal="center" vertical="center" textRotation="90" wrapText="1"/>
    </xf>
    <xf numFmtId="0" fontId="41" fillId="21" borderId="10" xfId="0" applyFont="1" applyFill="1" applyBorder="1" applyAlignment="1">
      <alignment horizontal="center" vertical="center" textRotation="90" wrapText="1"/>
    </xf>
    <xf numFmtId="0" fontId="32" fillId="12" borderId="4" xfId="0" applyFont="1" applyFill="1" applyBorder="1" applyAlignment="1">
      <alignment horizontal="center" vertical="top" wrapText="1"/>
    </xf>
    <xf numFmtId="0" fontId="32" fillId="12" borderId="23" xfId="0" applyFont="1" applyFill="1" applyBorder="1" applyAlignment="1">
      <alignment horizontal="center" vertical="top" wrapText="1"/>
    </xf>
    <xf numFmtId="0" fontId="32" fillId="12" borderId="5" xfId="0" applyFont="1" applyFill="1" applyBorder="1" applyAlignment="1">
      <alignment horizontal="center" vertical="top" wrapText="1"/>
    </xf>
    <xf numFmtId="0" fontId="32" fillId="12" borderId="6" xfId="0" applyFont="1" applyFill="1" applyBorder="1" applyAlignment="1">
      <alignment horizontal="center" vertical="top" wrapText="1"/>
    </xf>
    <xf numFmtId="0" fontId="32" fillId="12" borderId="0" xfId="0" applyFont="1" applyFill="1" applyBorder="1" applyAlignment="1">
      <alignment horizontal="center" vertical="top" wrapText="1"/>
    </xf>
    <xf numFmtId="0" fontId="32" fillId="12" borderId="7" xfId="0" applyFont="1" applyFill="1" applyBorder="1" applyAlignment="1">
      <alignment horizontal="center" vertical="top" wrapText="1"/>
    </xf>
    <xf numFmtId="0" fontId="32" fillId="12" borderId="31" xfId="0" applyFont="1" applyFill="1" applyBorder="1" applyAlignment="1">
      <alignment horizontal="center" vertical="top" wrapText="1"/>
    </xf>
    <xf numFmtId="0" fontId="32" fillId="12" borderId="1" xfId="0" applyFont="1" applyFill="1" applyBorder="1" applyAlignment="1">
      <alignment horizontal="center" vertical="top" wrapText="1"/>
    </xf>
    <xf numFmtId="0" fontId="32" fillId="12" borderId="27" xfId="0" applyFont="1" applyFill="1" applyBorder="1" applyAlignment="1">
      <alignment horizontal="center" vertical="top" wrapText="1"/>
    </xf>
    <xf numFmtId="0" fontId="32" fillId="15" borderId="16" xfId="0" applyFont="1" applyFill="1" applyBorder="1" applyAlignment="1">
      <alignment horizontal="center" vertical="top" wrapText="1"/>
    </xf>
    <xf numFmtId="0" fontId="32" fillId="15" borderId="10" xfId="0" applyFont="1" applyFill="1" applyBorder="1" applyAlignment="1">
      <alignment horizontal="center" vertical="top" wrapText="1"/>
    </xf>
    <xf numFmtId="0" fontId="32" fillId="15" borderId="17" xfId="0" applyFont="1" applyFill="1" applyBorder="1" applyAlignment="1">
      <alignment horizontal="center" vertical="top" wrapText="1"/>
    </xf>
    <xf numFmtId="0" fontId="32" fillId="13" borderId="16" xfId="0" applyFont="1" applyFill="1" applyBorder="1" applyAlignment="1">
      <alignment horizontal="center" vertical="top" wrapText="1"/>
    </xf>
    <xf numFmtId="0" fontId="32" fillId="13" borderId="10" xfId="0" applyFont="1" applyFill="1" applyBorder="1" applyAlignment="1">
      <alignment horizontal="center" vertical="top" wrapText="1"/>
    </xf>
    <xf numFmtId="0" fontId="32" fillId="13" borderId="17" xfId="0" applyFont="1" applyFill="1" applyBorder="1" applyAlignment="1">
      <alignment horizontal="center" vertical="top" wrapText="1"/>
    </xf>
    <xf numFmtId="0" fontId="45" fillId="0" borderId="0" xfId="0" applyFont="1" applyBorder="1" applyAlignment="1">
      <alignment horizontal="left" vertical="center" wrapText="1" indent="2"/>
    </xf>
    <xf numFmtId="0" fontId="45" fillId="0" borderId="7" xfId="0" applyFont="1" applyBorder="1" applyAlignment="1">
      <alignment horizontal="left" vertical="center" wrapText="1" indent="2"/>
    </xf>
    <xf numFmtId="0" fontId="45" fillId="0" borderId="1" xfId="0" applyFont="1" applyBorder="1" applyAlignment="1">
      <alignment horizontal="left" vertical="center" wrapText="1" indent="2"/>
    </xf>
    <xf numFmtId="0" fontId="45" fillId="0" borderId="27" xfId="0" applyFont="1" applyBorder="1" applyAlignment="1">
      <alignment horizontal="left" vertical="center" wrapText="1" indent="2"/>
    </xf>
    <xf numFmtId="0" fontId="41" fillId="19" borderId="28" xfId="0" applyFont="1" applyFill="1" applyBorder="1" applyAlignment="1">
      <alignment horizontal="center" vertical="top" wrapText="1"/>
    </xf>
    <xf numFmtId="0" fontId="41" fillId="19" borderId="29" xfId="0" applyFont="1" applyFill="1" applyBorder="1" applyAlignment="1">
      <alignment horizontal="center" vertical="top" wrapText="1"/>
    </xf>
    <xf numFmtId="0" fontId="41" fillId="19" borderId="30" xfId="0" applyFont="1" applyFill="1" applyBorder="1" applyAlignment="1">
      <alignment horizontal="center" vertical="top" wrapText="1"/>
    </xf>
    <xf numFmtId="0" fontId="41" fillId="20" borderId="28" xfId="0" applyFont="1" applyFill="1" applyBorder="1" applyAlignment="1">
      <alignment horizontal="center" vertical="center" textRotation="90" wrapText="1"/>
    </xf>
    <xf numFmtId="0" fontId="41" fillId="20" borderId="16" xfId="0" applyFont="1" applyFill="1" applyBorder="1" applyAlignment="1">
      <alignment horizontal="center" vertical="center" textRotation="90" wrapText="1"/>
    </xf>
    <xf numFmtId="0" fontId="41" fillId="11" borderId="18" xfId="0" applyFont="1" applyFill="1" applyBorder="1" applyAlignment="1">
      <alignment horizontal="center" vertical="top" wrapText="1"/>
    </xf>
    <xf numFmtId="0" fontId="41" fillId="11" borderId="19" xfId="0" applyFont="1" applyFill="1" applyBorder="1" applyAlignment="1">
      <alignment horizontal="center" vertical="top" wrapText="1"/>
    </xf>
    <xf numFmtId="0" fontId="41" fillId="11" borderId="20" xfId="0" applyFont="1" applyFill="1" applyBorder="1" applyAlignment="1">
      <alignment horizontal="center" vertical="top" wrapText="1"/>
    </xf>
  </cellXfs>
  <cellStyles count="22">
    <cellStyle name="Bad 2" xfId="1"/>
    <cellStyle name="Calculation 2" xfId="2"/>
    <cellStyle name="Check Cell 2" xfId="3"/>
    <cellStyle name="Comma 2" xfId="4"/>
    <cellStyle name="Explanatory Text 2" xfId="5"/>
    <cellStyle name="Good 2" xfId="6"/>
    <cellStyle name="Heading 1 2" xfId="7"/>
    <cellStyle name="Heading 2 2" xfId="8"/>
    <cellStyle name="Heading 3 2" xfId="9"/>
    <cellStyle name="Heading 4 2" xfId="10"/>
    <cellStyle name="Hyperlink" xfId="11" builtinId="8"/>
    <cellStyle name="Input 2" xfId="12"/>
    <cellStyle name="Linked Cell 2" xfId="13"/>
    <cellStyle name="Neutral 2" xfId="14"/>
    <cellStyle name="Normal" xfId="0" builtinId="0"/>
    <cellStyle name="Normal 2" xfId="15"/>
    <cellStyle name="Normal 3" xfId="16"/>
    <cellStyle name="Note 2" xfId="17"/>
    <cellStyle name="Output 2" xfId="18"/>
    <cellStyle name="Title 2" xfId="19"/>
    <cellStyle name="Total 2" xfId="20"/>
    <cellStyle name="Warning Text 2" xfId="21"/>
  </cellStyles>
  <dxfs count="7">
    <dxf>
      <font>
        <u/>
        <color rgb="FF0070C0"/>
      </font>
    </dxf>
    <dxf>
      <font>
        <u/>
        <color rgb="FF0070C0"/>
      </font>
    </dxf>
    <dxf>
      <font>
        <u/>
        <color rgb="FF0070C0"/>
      </font>
    </dxf>
    <dxf>
      <font>
        <u/>
        <color rgb="FF0070C0"/>
      </font>
    </dxf>
    <dxf>
      <font>
        <u/>
        <color rgb="FF0070C0"/>
      </font>
    </dxf>
    <dxf>
      <font>
        <u/>
        <color rgb="FF0070C0"/>
      </font>
    </dxf>
    <dxf>
      <font>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1333500</xdr:colOff>
      <xdr:row>3</xdr:row>
      <xdr:rowOff>66675</xdr:rowOff>
    </xdr:to>
    <xdr:pic>
      <xdr:nvPicPr>
        <xdr:cNvPr id="211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6675"/>
          <a:ext cx="1247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finra.org/Industry/Compliance/RegulatoryFilings/RegulationT/P1211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33"/>
  <sheetViews>
    <sheetView workbookViewId="0">
      <selection activeCell="E9" sqref="E9"/>
    </sheetView>
  </sheetViews>
  <sheetFormatPr defaultColWidth="9.33203125" defaultRowHeight="14.4" x14ac:dyDescent="0.3"/>
  <cols>
    <col min="1" max="1" width="25.33203125" style="5" customWidth="1"/>
    <col min="2" max="2" width="84" style="2" customWidth="1"/>
    <col min="3" max="3" width="24.44140625" style="2" customWidth="1"/>
    <col min="4" max="14" width="9.33203125" style="2"/>
    <col min="15" max="15" width="9" style="2" customWidth="1"/>
    <col min="16" max="16384" width="9.33203125" style="2"/>
  </cols>
  <sheetData>
    <row r="5" spans="1:3" ht="45" customHeight="1" x14ac:dyDescent="0.3">
      <c r="A5" s="157" t="s">
        <v>304</v>
      </c>
      <c r="B5" s="157"/>
    </row>
    <row r="6" spans="1:3" x14ac:dyDescent="0.3">
      <c r="A6" s="62"/>
      <c r="C6" s="129"/>
    </row>
    <row r="7" spans="1:3" ht="35.25" customHeight="1" x14ac:dyDescent="0.3">
      <c r="A7" s="158" t="s">
        <v>305</v>
      </c>
      <c r="B7" s="158"/>
    </row>
    <row r="9" spans="1:3" ht="94.5" customHeight="1" x14ac:dyDescent="0.3">
      <c r="A9" s="158" t="s">
        <v>350</v>
      </c>
      <c r="B9" s="158"/>
    </row>
    <row r="11" spans="1:3" ht="20.25" customHeight="1" x14ac:dyDescent="0.3">
      <c r="A11" s="158" t="s">
        <v>306</v>
      </c>
      <c r="B11" s="158"/>
    </row>
    <row r="12" spans="1:3" ht="15" thickBot="1" x14ac:dyDescent="0.35"/>
    <row r="13" spans="1:3" ht="87" thickBot="1" x14ac:dyDescent="0.35">
      <c r="A13" s="19" t="s">
        <v>311</v>
      </c>
      <c r="B13" s="20" t="s">
        <v>320</v>
      </c>
    </row>
    <row r="14" spans="1:3" ht="100.8" x14ac:dyDescent="0.3">
      <c r="A14" s="21" t="s">
        <v>347</v>
      </c>
      <c r="B14" s="22" t="s">
        <v>307</v>
      </c>
    </row>
    <row r="15" spans="1:3" ht="57.6" x14ac:dyDescent="0.3">
      <c r="A15" s="23"/>
      <c r="B15" s="24" t="str">
        <f>"The " &amp; A14 &amp; " worksheet lists the data elements contained in that schema. 
NOTE: The schema file itself (" &amp; A14 &amp; ".xsd, available via link in next column" &amp; ") should always be considered to be the gold source for all data element definitions."</f>
        <v>The REGTResultsReport worksheet lists the data elements contained in that schema. 
NOTE: The schema file itself (REGTResultsReport.xsd, available via link in next column) should always be considered to be the gold source for all data element definitions.</v>
      </c>
      <c r="C15" s="18" t="str">
        <f>HYPERLINK(URLToFINRATechPage, "Click here for schema files")</f>
        <v>Click here for schema files</v>
      </c>
    </row>
    <row r="16" spans="1:3" ht="72" x14ac:dyDescent="0.3">
      <c r="A16" s="23"/>
      <c r="B16" s="24" t="s">
        <v>308</v>
      </c>
    </row>
    <row r="17" spans="1:3" ht="58.2" thickBot="1" x14ac:dyDescent="0.35">
      <c r="A17" s="25"/>
      <c r="B17" s="26" t="s">
        <v>309</v>
      </c>
    </row>
    <row r="18" spans="1:3" ht="57.6" x14ac:dyDescent="0.3">
      <c r="A18" s="21" t="s">
        <v>346</v>
      </c>
      <c r="B18" s="22" t="s">
        <v>312</v>
      </c>
    </row>
    <row r="19" spans="1:3" ht="57.6" x14ac:dyDescent="0.3">
      <c r="A19" s="23"/>
      <c r="B19" s="24" t="str">
        <f>"The " &amp; A18 &amp; " worksheet lists the data elements contained in that schema. 
NOTE: The schema file itself (" &amp; A18 &amp; ", available via link in next column" &amp; ") should always be considered to be the gold source for all data element definitions."</f>
        <v>The REGTSubmitterBatch worksheet lists the data elements contained in that schema. 
NOTE: The schema file itself (REGTSubmitterBatch, available via link in next column) should always be considered to be the gold source for all data element definitions.</v>
      </c>
      <c r="C19" s="18" t="str">
        <f>HYPERLINK(URLToFINRATechPage, "Click here for schema files")</f>
        <v>Click here for schema files</v>
      </c>
    </row>
    <row r="20" spans="1:3" ht="72" x14ac:dyDescent="0.3">
      <c r="A20" s="23"/>
      <c r="B20" s="24" t="s">
        <v>308</v>
      </c>
    </row>
    <row r="21" spans="1:3" ht="58.2" thickBot="1" x14ac:dyDescent="0.35">
      <c r="A21" s="25"/>
      <c r="B21" s="26" t="s">
        <v>309</v>
      </c>
    </row>
    <row r="22" spans="1:3" ht="43.2" x14ac:dyDescent="0.3">
      <c r="A22" s="21" t="s">
        <v>344</v>
      </c>
      <c r="B22" s="22" t="s">
        <v>345</v>
      </c>
    </row>
    <row r="23" spans="1:3" ht="57.6" x14ac:dyDescent="0.3">
      <c r="A23" s="23"/>
      <c r="B23" s="24" t="str">
        <f>"The " &amp; A22 &amp; " worksheet lists the data elements contained in that schema. 
NOTE: The schema file itself (" &amp; A22 &amp; ", available via link in next column" &amp; ") should always be considered to be the gold source for all data element definitions."</f>
        <v>The REGTFilingInclude worksheet lists the data elements contained in that schema. 
NOTE: The schema file itself (REGTFilingInclude, available via link in next column) should always be considered to be the gold source for all data element definitions.</v>
      </c>
      <c r="C23" s="18" t="str">
        <f>HYPERLINK(URLToFINRATechPage, "Click here for schema files")</f>
        <v>Click here for schema files</v>
      </c>
    </row>
    <row r="24" spans="1:3" ht="58.2" thickBot="1" x14ac:dyDescent="0.35">
      <c r="A24" s="25"/>
      <c r="B24" s="26" t="s">
        <v>309</v>
      </c>
    </row>
    <row r="25" spans="1:3" ht="29.4" thickBot="1" x14ac:dyDescent="0.35">
      <c r="A25" s="19" t="s">
        <v>316</v>
      </c>
      <c r="B25" s="20" t="s">
        <v>317</v>
      </c>
    </row>
    <row r="26" spans="1:3" ht="58.2" thickBot="1" x14ac:dyDescent="0.35">
      <c r="A26" s="19" t="s">
        <v>321</v>
      </c>
      <c r="B26" s="20" t="s">
        <v>315</v>
      </c>
    </row>
    <row r="27" spans="1:3" ht="58.2" thickBot="1" x14ac:dyDescent="0.35">
      <c r="A27" s="19" t="s">
        <v>322</v>
      </c>
      <c r="B27" s="20" t="s">
        <v>314</v>
      </c>
    </row>
    <row r="28" spans="1:3" ht="58.2" thickBot="1" x14ac:dyDescent="0.35">
      <c r="A28" s="19" t="s">
        <v>323</v>
      </c>
      <c r="B28" s="20" t="s">
        <v>313</v>
      </c>
    </row>
    <row r="29" spans="1:3" ht="29.4" thickBot="1" x14ac:dyDescent="0.35">
      <c r="A29" s="19" t="s">
        <v>324</v>
      </c>
      <c r="B29" s="20" t="s">
        <v>318</v>
      </c>
    </row>
    <row r="30" spans="1:3" ht="29.4" thickBot="1" x14ac:dyDescent="0.35">
      <c r="A30" s="19" t="s">
        <v>342</v>
      </c>
      <c r="B30" s="20" t="s">
        <v>343</v>
      </c>
    </row>
    <row r="31" spans="1:3" ht="43.8" thickBot="1" x14ac:dyDescent="0.35">
      <c r="A31" s="19" t="s">
        <v>439</v>
      </c>
      <c r="B31" s="20" t="s">
        <v>440</v>
      </c>
    </row>
    <row r="32" spans="1:3" ht="29.4" thickBot="1" x14ac:dyDescent="0.35">
      <c r="A32" s="19" t="s">
        <v>484</v>
      </c>
      <c r="B32" s="20" t="s">
        <v>485</v>
      </c>
    </row>
    <row r="33" spans="2:2" x14ac:dyDescent="0.3">
      <c r="B33" s="5"/>
    </row>
  </sheetData>
  <mergeCells count="4">
    <mergeCell ref="A5:B5"/>
    <mergeCell ref="A7:B7"/>
    <mergeCell ref="A9:B9"/>
    <mergeCell ref="A11:B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4"/>
  <sheetViews>
    <sheetView workbookViewId="0">
      <selection activeCell="C15" sqref="C15"/>
    </sheetView>
  </sheetViews>
  <sheetFormatPr defaultColWidth="9.33203125" defaultRowHeight="14.4" x14ac:dyDescent="0.3"/>
  <cols>
    <col min="1" max="1" width="34.6640625" style="2" customWidth="1"/>
    <col min="2" max="2" width="47" style="6" hidden="1" customWidth="1"/>
    <col min="3" max="3" width="38" style="7" customWidth="1"/>
    <col min="4" max="4" width="13" style="2" customWidth="1"/>
    <col min="5" max="5" width="11.5546875" style="3" customWidth="1"/>
    <col min="6" max="6" width="11.44140625" style="3" customWidth="1"/>
    <col min="7" max="7" width="10.6640625" style="3" customWidth="1"/>
    <col min="8" max="8" width="47.33203125" style="3" customWidth="1"/>
    <col min="9" max="9" width="24" style="6" hidden="1" customWidth="1"/>
    <col min="10" max="11" width="9.33203125" style="6" hidden="1" customWidth="1"/>
    <col min="12" max="12" width="43.6640625" style="6" hidden="1" customWidth="1"/>
    <col min="13" max="13" width="25.6640625" style="9" hidden="1" customWidth="1"/>
    <col min="14" max="16384" width="9.33203125" style="2"/>
  </cols>
  <sheetData>
    <row r="1" spans="1:13" ht="23.4" x14ac:dyDescent="0.3">
      <c r="A1" s="1" t="s">
        <v>289</v>
      </c>
      <c r="K1" s="8"/>
    </row>
    <row r="2" spans="1:13" x14ac:dyDescent="0.3">
      <c r="A2" s="2" t="s">
        <v>290</v>
      </c>
      <c r="C2" s="27"/>
    </row>
    <row r="4" spans="1:13" ht="43.5" customHeight="1" x14ac:dyDescent="0.3">
      <c r="A4" s="50" t="s">
        <v>0</v>
      </c>
      <c r="B4" s="58" t="s">
        <v>349</v>
      </c>
      <c r="C4" s="50" t="s">
        <v>348</v>
      </c>
      <c r="D4" s="50" t="s">
        <v>1</v>
      </c>
      <c r="E4" s="50" t="s">
        <v>2</v>
      </c>
      <c r="F4" s="50" t="s">
        <v>3</v>
      </c>
      <c r="G4" s="50" t="s">
        <v>4</v>
      </c>
      <c r="H4" s="50" t="s">
        <v>5</v>
      </c>
    </row>
    <row r="5" spans="1:13" x14ac:dyDescent="0.3">
      <c r="A5" s="55" t="s">
        <v>232</v>
      </c>
      <c r="B5" s="59" t="s">
        <v>300</v>
      </c>
      <c r="C5" s="52" t="str">
        <f>IF($L5="",$B5,HYPERLINK($L5,$B5))</f>
        <v>Container (root)</v>
      </c>
      <c r="D5" s="53">
        <v>1</v>
      </c>
      <c r="E5" s="53">
        <v>1</v>
      </c>
      <c r="F5" s="53" t="s">
        <v>8</v>
      </c>
      <c r="G5" s="53" t="s">
        <v>8</v>
      </c>
      <c r="H5" s="56"/>
      <c r="I5" s="6" t="str">
        <f>IF(ISBLANK(B5),"",IF(UPPER(LEFT(B5,2))="F:",SUBSTITUTE(B5,"f:",""),""))</f>
        <v/>
      </c>
      <c r="J5" s="6" t="str">
        <f t="shared" ref="J5:J36" si="0">IF(I5="","",IF(ISNA(MATCH(I5,TypesRange,0)),IF(ISNA(MATCH(I5,REGTFilingInclude,0)),"REGTResultsReport","REGTFilingInclude"),"Types"))</f>
        <v/>
      </c>
      <c r="K5" s="6" t="str">
        <f>IF(I5="","",IF(ISNA(MATCH(I5,TypesRange,0)),IF(ISNA(MATCH(I5,REGTFilingInclude,0)),ROW(),MATCH(I5,REGTFilingInclude,0)),MATCH(I5,TypesRange,0)))</f>
        <v/>
      </c>
      <c r="L5" s="6" t="str">
        <f>IF(J5="","","[" &amp; Filename &amp; "]'" &amp; J5 &amp; "'!A" &amp; K5)</f>
        <v/>
      </c>
      <c r="M5" s="10" t="str">
        <f>IF($L5="",$B5,$L5 )</f>
        <v>Container (root)</v>
      </c>
    </row>
    <row r="6" spans="1:13" x14ac:dyDescent="0.3">
      <c r="A6" s="55" t="s">
        <v>233</v>
      </c>
      <c r="B6" s="59" t="s">
        <v>7</v>
      </c>
      <c r="C6" s="52" t="str">
        <f t="shared" ref="C6:C61" si="1">IF($L6="",$B6,HYPERLINK($L6,$B6))</f>
        <v>Container</v>
      </c>
      <c r="D6" s="53">
        <v>1</v>
      </c>
      <c r="E6" s="53">
        <v>1</v>
      </c>
      <c r="F6" s="53" t="s">
        <v>8</v>
      </c>
      <c r="G6" s="53" t="s">
        <v>8</v>
      </c>
      <c r="H6" s="56"/>
      <c r="I6" s="6" t="str">
        <f t="shared" ref="I6:I61" si="2">IF(ISBLANK(B6),"",IF(UPPER(LEFT(B6,2))="F:",SUBSTITUTE(B6,"f:",""),""))</f>
        <v/>
      </c>
      <c r="J6" s="6" t="str">
        <f t="shared" si="0"/>
        <v/>
      </c>
      <c r="K6" s="6" t="str">
        <f t="shared" ref="K6:K61" si="3">IF(I6="","",IF(ISNA(MATCH(I6,TypesRange,0)),IF(ISNA(MATCH(I6,REGTFilingInclude,0)),ROW(),MATCH(I6,REGTFilingInclude,0)),MATCH(I6,TypesRange,0)))</f>
        <v/>
      </c>
      <c r="L6" s="6" t="str">
        <f t="shared" ref="L6:L61" si="4">IF(J6="","","[" &amp; Filename &amp; "]'" &amp; J6 &amp; "'!A" &amp; K6)</f>
        <v/>
      </c>
      <c r="M6" s="10" t="str">
        <f t="shared" ref="M6:M61" si="5">IF($L6="",$B6,$L6 )</f>
        <v>Container</v>
      </c>
    </row>
    <row r="7" spans="1:13" ht="82.8" x14ac:dyDescent="0.3">
      <c r="A7" s="55" t="s">
        <v>234</v>
      </c>
      <c r="B7" s="59" t="s">
        <v>7</v>
      </c>
      <c r="C7" s="52" t="str">
        <f t="shared" si="1"/>
        <v>Container</v>
      </c>
      <c r="D7" s="53">
        <v>0</v>
      </c>
      <c r="E7" s="53" t="s">
        <v>131</v>
      </c>
      <c r="F7" s="53" t="s">
        <v>8</v>
      </c>
      <c r="G7" s="53" t="s">
        <v>8</v>
      </c>
      <c r="H7" s="55" t="s">
        <v>235</v>
      </c>
      <c r="I7" s="6" t="str">
        <f t="shared" si="2"/>
        <v/>
      </c>
      <c r="J7" s="6" t="str">
        <f t="shared" si="0"/>
        <v/>
      </c>
      <c r="K7" s="6" t="str">
        <f t="shared" si="3"/>
        <v/>
      </c>
      <c r="L7" s="6" t="str">
        <f t="shared" si="4"/>
        <v/>
      </c>
      <c r="M7" s="10" t="str">
        <f t="shared" si="5"/>
        <v>Container</v>
      </c>
    </row>
    <row r="8" spans="1:13" ht="20.399999999999999" x14ac:dyDescent="0.3">
      <c r="A8" s="55" t="s">
        <v>236</v>
      </c>
      <c r="B8" s="59" t="s">
        <v>237</v>
      </c>
      <c r="C8" s="52" t="str">
        <f t="shared" ca="1" si="1"/>
        <v>f:BatchFileMetaInfoTypeRejectedFileExtension</v>
      </c>
      <c r="D8" s="53">
        <v>1</v>
      </c>
      <c r="E8" s="53">
        <v>1</v>
      </c>
      <c r="F8" s="53" t="s">
        <v>8</v>
      </c>
      <c r="G8" s="53" t="s">
        <v>8</v>
      </c>
      <c r="H8" s="56"/>
      <c r="I8" s="6" t="str">
        <f t="shared" si="2"/>
        <v>BatchFileMetaInfoTypeRejectedFileExtension</v>
      </c>
      <c r="J8" s="6" t="str">
        <f t="shared" si="0"/>
        <v>REGTResultsReport</v>
      </c>
      <c r="K8" s="6">
        <f t="shared" si="3"/>
        <v>8</v>
      </c>
      <c r="L8" s="6" t="str">
        <f t="shared" ca="1" si="4"/>
        <v>[rex-system-batch-workbook (9).xlsx]'REGTResultsReport'!A8</v>
      </c>
      <c r="M8" s="10" t="str">
        <f t="shared" ca="1" si="5"/>
        <v>[rex-system-batch-workbook (9).xlsx]'REGTResultsReport'!A8</v>
      </c>
    </row>
    <row r="9" spans="1:13" x14ac:dyDescent="0.3">
      <c r="A9" s="55" t="s">
        <v>238</v>
      </c>
      <c r="B9" s="59" t="s">
        <v>7</v>
      </c>
      <c r="C9" s="52" t="str">
        <f t="shared" si="1"/>
        <v>Container</v>
      </c>
      <c r="D9" s="53">
        <v>1</v>
      </c>
      <c r="E9" s="53">
        <v>1</v>
      </c>
      <c r="F9" s="53" t="s">
        <v>8</v>
      </c>
      <c r="G9" s="53" t="s">
        <v>8</v>
      </c>
      <c r="H9" s="56"/>
      <c r="I9" s="6" t="str">
        <f t="shared" si="2"/>
        <v/>
      </c>
      <c r="J9" s="6" t="str">
        <f t="shared" si="0"/>
        <v/>
      </c>
      <c r="K9" s="6" t="str">
        <f t="shared" si="3"/>
        <v/>
      </c>
      <c r="L9" s="6" t="str">
        <f t="shared" si="4"/>
        <v/>
      </c>
      <c r="M9" s="10" t="str">
        <f t="shared" si="5"/>
        <v>Container</v>
      </c>
    </row>
    <row r="10" spans="1:13" ht="55.2" x14ac:dyDescent="0.3">
      <c r="A10" s="55" t="s">
        <v>239</v>
      </c>
      <c r="B10" s="59" t="s">
        <v>7</v>
      </c>
      <c r="C10" s="52" t="str">
        <f t="shared" si="1"/>
        <v>Container</v>
      </c>
      <c r="D10" s="53">
        <v>0</v>
      </c>
      <c r="E10" s="53" t="s">
        <v>131</v>
      </c>
      <c r="F10" s="53" t="s">
        <v>8</v>
      </c>
      <c r="G10" s="53" t="s">
        <v>8</v>
      </c>
      <c r="H10" s="55" t="s">
        <v>240</v>
      </c>
      <c r="I10" s="6" t="str">
        <f t="shared" si="2"/>
        <v/>
      </c>
      <c r="J10" s="6" t="str">
        <f t="shared" si="0"/>
        <v/>
      </c>
      <c r="K10" s="6" t="str">
        <f t="shared" si="3"/>
        <v/>
      </c>
      <c r="L10" s="6" t="str">
        <f t="shared" si="4"/>
        <v/>
      </c>
      <c r="M10" s="10" t="str">
        <f t="shared" si="5"/>
        <v>Container</v>
      </c>
    </row>
    <row r="11" spans="1:13" ht="27.6" x14ac:dyDescent="0.3">
      <c r="A11" s="55" t="s">
        <v>236</v>
      </c>
      <c r="B11" s="59" t="s">
        <v>241</v>
      </c>
      <c r="C11" s="52" t="str">
        <f t="shared" ca="1" si="1"/>
        <v>f:BatchFileMetaInfoTypeRejectedOrDraftFilingExtension</v>
      </c>
      <c r="D11" s="53">
        <v>1</v>
      </c>
      <c r="E11" s="53">
        <v>1</v>
      </c>
      <c r="F11" s="53" t="s">
        <v>8</v>
      </c>
      <c r="G11" s="53" t="s">
        <v>8</v>
      </c>
      <c r="H11" s="56"/>
      <c r="I11" s="6" t="str">
        <f t="shared" si="2"/>
        <v>BatchFileMetaInfoTypeRejectedOrDraftFilingExtension</v>
      </c>
      <c r="J11" s="6" t="str">
        <f t="shared" si="0"/>
        <v>REGTResultsReport</v>
      </c>
      <c r="K11" s="6">
        <f t="shared" si="3"/>
        <v>11</v>
      </c>
      <c r="L11" s="6" t="str">
        <f t="shared" ca="1" si="4"/>
        <v>[rex-system-batch-workbook (9).xlsx]'REGTResultsReport'!A11</v>
      </c>
      <c r="M11" s="10" t="str">
        <f t="shared" ca="1" si="5"/>
        <v>[rex-system-batch-workbook (9).xlsx]'REGTResultsReport'!A11</v>
      </c>
    </row>
    <row r="12" spans="1:13" ht="82.8" x14ac:dyDescent="0.3">
      <c r="A12" s="55" t="s">
        <v>242</v>
      </c>
      <c r="B12" s="59" t="s">
        <v>7</v>
      </c>
      <c r="C12" s="52" t="str">
        <f t="shared" si="1"/>
        <v>Container</v>
      </c>
      <c r="D12" s="53">
        <v>1</v>
      </c>
      <c r="E12" s="53">
        <v>1</v>
      </c>
      <c r="F12" s="53" t="s">
        <v>8</v>
      </c>
      <c r="G12" s="53" t="s">
        <v>8</v>
      </c>
      <c r="H12" s="55" t="s">
        <v>243</v>
      </c>
      <c r="I12" s="6" t="str">
        <f t="shared" si="2"/>
        <v/>
      </c>
      <c r="J12" s="6" t="str">
        <f t="shared" si="0"/>
        <v/>
      </c>
      <c r="K12" s="6" t="str">
        <f t="shared" si="3"/>
        <v/>
      </c>
      <c r="L12" s="6" t="str">
        <f t="shared" si="4"/>
        <v/>
      </c>
      <c r="M12" s="10" t="str">
        <f t="shared" si="5"/>
        <v>Container</v>
      </c>
    </row>
    <row r="13" spans="1:13" x14ac:dyDescent="0.3">
      <c r="A13" s="55" t="s">
        <v>244</v>
      </c>
      <c r="B13" s="59" t="s">
        <v>7</v>
      </c>
      <c r="C13" s="52" t="str">
        <f t="shared" si="1"/>
        <v>Container</v>
      </c>
      <c r="D13" s="53">
        <v>0</v>
      </c>
      <c r="E13" s="53" t="s">
        <v>131</v>
      </c>
      <c r="F13" s="53" t="s">
        <v>8</v>
      </c>
      <c r="G13" s="53" t="s">
        <v>8</v>
      </c>
      <c r="H13" s="56"/>
      <c r="I13" s="6" t="str">
        <f t="shared" si="2"/>
        <v/>
      </c>
      <c r="J13" s="6" t="str">
        <f t="shared" si="0"/>
        <v/>
      </c>
      <c r="K13" s="6" t="str">
        <f t="shared" si="3"/>
        <v/>
      </c>
      <c r="L13" s="6" t="str">
        <f t="shared" si="4"/>
        <v/>
      </c>
      <c r="M13" s="10" t="str">
        <f t="shared" si="5"/>
        <v>Container</v>
      </c>
    </row>
    <row r="14" spans="1:13" ht="27.6" x14ac:dyDescent="0.3">
      <c r="A14" s="55" t="s">
        <v>245</v>
      </c>
      <c r="B14" s="59" t="s">
        <v>7</v>
      </c>
      <c r="C14" s="52" t="str">
        <f t="shared" si="1"/>
        <v>Container</v>
      </c>
      <c r="D14" s="53">
        <v>1</v>
      </c>
      <c r="E14" s="53">
        <v>1</v>
      </c>
      <c r="F14" s="53" t="s">
        <v>8</v>
      </c>
      <c r="G14" s="53" t="s">
        <v>8</v>
      </c>
      <c r="H14" s="55" t="s">
        <v>246</v>
      </c>
      <c r="I14" s="6" t="str">
        <f t="shared" si="2"/>
        <v/>
      </c>
      <c r="J14" s="6" t="str">
        <f t="shared" si="0"/>
        <v/>
      </c>
      <c r="K14" s="6" t="str">
        <f t="shared" si="3"/>
        <v/>
      </c>
      <c r="L14" s="6" t="str">
        <f t="shared" si="4"/>
        <v/>
      </c>
      <c r="M14" s="10" t="str">
        <f t="shared" si="5"/>
        <v>Container</v>
      </c>
    </row>
    <row r="15" spans="1:13" x14ac:dyDescent="0.3">
      <c r="A15" s="55" t="s">
        <v>247</v>
      </c>
      <c r="B15" s="59" t="s">
        <v>7</v>
      </c>
      <c r="C15" s="52" t="str">
        <f t="shared" si="1"/>
        <v>Container</v>
      </c>
      <c r="D15" s="53">
        <v>0</v>
      </c>
      <c r="E15" s="53" t="s">
        <v>131</v>
      </c>
      <c r="F15" s="53" t="s">
        <v>8</v>
      </c>
      <c r="G15" s="53" t="s">
        <v>8</v>
      </c>
      <c r="H15" s="56"/>
      <c r="I15" s="6" t="str">
        <f t="shared" si="2"/>
        <v/>
      </c>
      <c r="J15" s="6" t="str">
        <f t="shared" si="0"/>
        <v/>
      </c>
      <c r="K15" s="6" t="str">
        <f t="shared" si="3"/>
        <v/>
      </c>
      <c r="L15" s="6" t="str">
        <f t="shared" si="4"/>
        <v/>
      </c>
      <c r="M15" s="10" t="str">
        <f t="shared" si="5"/>
        <v>Container</v>
      </c>
    </row>
    <row r="16" spans="1:13" ht="69" x14ac:dyDescent="0.3">
      <c r="A16" s="55" t="s">
        <v>248</v>
      </c>
      <c r="B16" s="59" t="s">
        <v>249</v>
      </c>
      <c r="C16" s="52" t="str">
        <f t="shared" ca="1" si="1"/>
        <v>f:RegTFilingType</v>
      </c>
      <c r="D16" s="53">
        <v>0</v>
      </c>
      <c r="E16" s="53">
        <v>1</v>
      </c>
      <c r="F16" s="53" t="s">
        <v>8</v>
      </c>
      <c r="G16" s="53" t="s">
        <v>8</v>
      </c>
      <c r="H16" s="55" t="s">
        <v>250</v>
      </c>
      <c r="I16" s="6" t="str">
        <f t="shared" si="2"/>
        <v>RegTFilingType</v>
      </c>
      <c r="J16" s="6" t="str">
        <f t="shared" si="0"/>
        <v>REGTFilingInclude</v>
      </c>
      <c r="K16" s="6">
        <f t="shared" si="3"/>
        <v>5</v>
      </c>
      <c r="L16" s="6" t="str">
        <f t="shared" ca="1" si="4"/>
        <v>[rex-system-batch-workbook (9).xlsx]'REGTFilingInclude'!A5</v>
      </c>
      <c r="M16" s="10" t="str">
        <f t="shared" ca="1" si="5"/>
        <v>[rex-system-batch-workbook (9).xlsx]'REGTFilingInclude'!A5</v>
      </c>
    </row>
    <row r="17" spans="1:13" ht="82.8" x14ac:dyDescent="0.3">
      <c r="A17" s="55" t="s">
        <v>251</v>
      </c>
      <c r="B17" s="59" t="s">
        <v>252</v>
      </c>
      <c r="C17" s="52" t="str">
        <f t="shared" ca="1" si="1"/>
        <v>f:FilingReviewType</v>
      </c>
      <c r="D17" s="53">
        <v>0</v>
      </c>
      <c r="E17" s="53">
        <v>1</v>
      </c>
      <c r="F17" s="53" t="s">
        <v>8</v>
      </c>
      <c r="G17" s="53" t="s">
        <v>8</v>
      </c>
      <c r="H17" s="55" t="s">
        <v>253</v>
      </c>
      <c r="I17" s="6" t="str">
        <f t="shared" si="2"/>
        <v>FilingReviewType</v>
      </c>
      <c r="J17" s="6" t="str">
        <f t="shared" si="0"/>
        <v>REGTResultsReport</v>
      </c>
      <c r="K17" s="6">
        <f t="shared" si="3"/>
        <v>17</v>
      </c>
      <c r="L17" s="6" t="str">
        <f t="shared" ca="1" si="4"/>
        <v>[rex-system-batch-workbook (9).xlsx]'REGTResultsReport'!A17</v>
      </c>
      <c r="M17" s="10" t="str">
        <f t="shared" ca="1" si="5"/>
        <v>[rex-system-batch-workbook (9).xlsx]'REGTResultsReport'!A17</v>
      </c>
    </row>
    <row r="18" spans="1:13" ht="27.6" x14ac:dyDescent="0.3">
      <c r="A18" s="55" t="s">
        <v>254</v>
      </c>
      <c r="B18" s="59" t="s">
        <v>7</v>
      </c>
      <c r="C18" s="52" t="str">
        <f t="shared" si="1"/>
        <v>Container</v>
      </c>
      <c r="D18" s="53">
        <v>0</v>
      </c>
      <c r="E18" s="53">
        <v>1</v>
      </c>
      <c r="F18" s="53" t="s">
        <v>8</v>
      </c>
      <c r="G18" s="53" t="s">
        <v>8</v>
      </c>
      <c r="H18" s="55" t="s">
        <v>255</v>
      </c>
      <c r="I18" s="6" t="str">
        <f t="shared" si="2"/>
        <v/>
      </c>
      <c r="J18" s="6" t="str">
        <f t="shared" si="0"/>
        <v/>
      </c>
      <c r="K18" s="6" t="str">
        <f t="shared" si="3"/>
        <v/>
      </c>
      <c r="L18" s="6" t="str">
        <f t="shared" si="4"/>
        <v/>
      </c>
      <c r="M18" s="10" t="str">
        <f t="shared" si="5"/>
        <v>Container</v>
      </c>
    </row>
    <row r="19" spans="1:13" ht="20.399999999999999" x14ac:dyDescent="0.3">
      <c r="A19" s="55" t="s">
        <v>256</v>
      </c>
      <c r="B19" s="59" t="s">
        <v>257</v>
      </c>
      <c r="C19" s="52" t="str">
        <f t="shared" ca="1" si="1"/>
        <v>f:ProcessMessageType</v>
      </c>
      <c r="D19" s="53">
        <v>0</v>
      </c>
      <c r="E19" s="53" t="s">
        <v>131</v>
      </c>
      <c r="F19" s="53" t="s">
        <v>8</v>
      </c>
      <c r="G19" s="53" t="s">
        <v>8</v>
      </c>
      <c r="H19" s="56"/>
      <c r="I19" s="6" t="str">
        <f t="shared" si="2"/>
        <v>ProcessMessageType</v>
      </c>
      <c r="J19" s="6" t="str">
        <f t="shared" si="0"/>
        <v>REGTResultsReport</v>
      </c>
      <c r="K19" s="6">
        <f t="shared" si="3"/>
        <v>19</v>
      </c>
      <c r="L19" s="6" t="str">
        <f t="shared" ca="1" si="4"/>
        <v>[rex-system-batch-workbook (9).xlsx]'REGTResultsReport'!A19</v>
      </c>
      <c r="M19" s="10" t="str">
        <f t="shared" ca="1" si="5"/>
        <v>[rex-system-batch-workbook (9).xlsx]'REGTResultsReport'!A19</v>
      </c>
    </row>
    <row r="20" spans="1:13" ht="20.399999999999999" x14ac:dyDescent="0.3">
      <c r="A20" s="55" t="s">
        <v>258</v>
      </c>
      <c r="B20" s="59" t="s">
        <v>259</v>
      </c>
      <c r="C20" s="52" t="str">
        <f t="shared" ca="1" si="1"/>
        <v>f:UIFilingMetaInfoType</v>
      </c>
      <c r="D20" s="53">
        <v>1</v>
      </c>
      <c r="E20" s="53">
        <v>1</v>
      </c>
      <c r="F20" s="53" t="s">
        <v>8</v>
      </c>
      <c r="G20" s="53" t="s">
        <v>8</v>
      </c>
      <c r="H20" s="55" t="s">
        <v>260</v>
      </c>
      <c r="I20" s="6" t="str">
        <f t="shared" si="2"/>
        <v>UIFilingMetaInfoType</v>
      </c>
      <c r="J20" s="6" t="str">
        <f t="shared" si="0"/>
        <v>REGTResultsReport</v>
      </c>
      <c r="K20" s="6">
        <f t="shared" si="3"/>
        <v>20</v>
      </c>
      <c r="L20" s="6" t="str">
        <f t="shared" ca="1" si="4"/>
        <v>[rex-system-batch-workbook (9).xlsx]'REGTResultsReport'!A20</v>
      </c>
      <c r="M20" s="10" t="str">
        <f t="shared" ca="1" si="5"/>
        <v>[rex-system-batch-workbook (9).xlsx]'REGTResultsReport'!A20</v>
      </c>
    </row>
    <row r="21" spans="1:13" ht="27.6" x14ac:dyDescent="0.3">
      <c r="A21" s="55" t="s">
        <v>261</v>
      </c>
      <c r="B21" s="59" t="s">
        <v>7</v>
      </c>
      <c r="C21" s="52" t="str">
        <f t="shared" si="1"/>
        <v>Container</v>
      </c>
      <c r="D21" s="53">
        <v>1</v>
      </c>
      <c r="E21" s="53">
        <v>1</v>
      </c>
      <c r="F21" s="53" t="s">
        <v>8</v>
      </c>
      <c r="G21" s="53" t="s">
        <v>8</v>
      </c>
      <c r="H21" s="55" t="s">
        <v>262</v>
      </c>
      <c r="I21" s="6" t="str">
        <f t="shared" si="2"/>
        <v/>
      </c>
      <c r="J21" s="6" t="str">
        <f t="shared" si="0"/>
        <v/>
      </c>
      <c r="K21" s="6" t="str">
        <f t="shared" si="3"/>
        <v/>
      </c>
      <c r="L21" s="6" t="str">
        <f t="shared" si="4"/>
        <v/>
      </c>
      <c r="M21" s="10" t="str">
        <f t="shared" si="5"/>
        <v>Container</v>
      </c>
    </row>
    <row r="22" spans="1:13" x14ac:dyDescent="0.3">
      <c r="A22" s="55" t="s">
        <v>263</v>
      </c>
      <c r="B22" s="59" t="s">
        <v>7</v>
      </c>
      <c r="C22" s="52" t="str">
        <f t="shared" si="1"/>
        <v>Container</v>
      </c>
      <c r="D22" s="53">
        <v>0</v>
      </c>
      <c r="E22" s="53" t="s">
        <v>131</v>
      </c>
      <c r="F22" s="53" t="s">
        <v>8</v>
      </c>
      <c r="G22" s="53" t="s">
        <v>8</v>
      </c>
      <c r="H22" s="56"/>
      <c r="I22" s="6" t="str">
        <f t="shared" si="2"/>
        <v/>
      </c>
      <c r="J22" s="6" t="str">
        <f t="shared" si="0"/>
        <v/>
      </c>
      <c r="K22" s="6" t="str">
        <f t="shared" si="3"/>
        <v/>
      </c>
      <c r="L22" s="6" t="str">
        <f t="shared" si="4"/>
        <v/>
      </c>
      <c r="M22" s="10" t="str">
        <f t="shared" si="5"/>
        <v>Container</v>
      </c>
    </row>
    <row r="23" spans="1:13" ht="110.4" x14ac:dyDescent="0.3">
      <c r="A23" s="55" t="s">
        <v>248</v>
      </c>
      <c r="B23" s="59" t="s">
        <v>249</v>
      </c>
      <c r="C23" s="52" t="str">
        <f t="shared" ca="1" si="1"/>
        <v>f:RegTFilingType</v>
      </c>
      <c r="D23" s="53">
        <v>0</v>
      </c>
      <c r="E23" s="53">
        <v>1</v>
      </c>
      <c r="F23" s="53" t="s">
        <v>8</v>
      </c>
      <c r="G23" s="53" t="s">
        <v>8</v>
      </c>
      <c r="H23" s="55" t="s">
        <v>264</v>
      </c>
      <c r="I23" s="6" t="str">
        <f t="shared" si="2"/>
        <v>RegTFilingType</v>
      </c>
      <c r="J23" s="6" t="str">
        <f t="shared" si="0"/>
        <v>REGTFilingInclude</v>
      </c>
      <c r="K23" s="6">
        <f t="shared" si="3"/>
        <v>5</v>
      </c>
      <c r="L23" s="6" t="str">
        <f t="shared" ca="1" si="4"/>
        <v>[rex-system-batch-workbook (9).xlsx]'REGTFilingInclude'!A5</v>
      </c>
      <c r="M23" s="10" t="str">
        <f t="shared" ca="1" si="5"/>
        <v>[rex-system-batch-workbook (9).xlsx]'REGTFilingInclude'!A5</v>
      </c>
    </row>
    <row r="24" spans="1:13" ht="82.8" x14ac:dyDescent="0.3">
      <c r="A24" s="55" t="s">
        <v>251</v>
      </c>
      <c r="B24" s="59" t="s">
        <v>252</v>
      </c>
      <c r="C24" s="52" t="str">
        <f t="shared" ca="1" si="1"/>
        <v>f:FilingReviewType</v>
      </c>
      <c r="D24" s="53">
        <v>0</v>
      </c>
      <c r="E24" s="53">
        <v>1</v>
      </c>
      <c r="F24" s="53" t="s">
        <v>8</v>
      </c>
      <c r="G24" s="53" t="s">
        <v>8</v>
      </c>
      <c r="H24" s="55" t="s">
        <v>253</v>
      </c>
      <c r="I24" s="6" t="str">
        <f t="shared" si="2"/>
        <v>FilingReviewType</v>
      </c>
      <c r="J24" s="6" t="str">
        <f t="shared" si="0"/>
        <v>REGTResultsReport</v>
      </c>
      <c r="K24" s="6">
        <f t="shared" si="3"/>
        <v>24</v>
      </c>
      <c r="L24" s="6" t="str">
        <f t="shared" ca="1" si="4"/>
        <v>[rex-system-batch-workbook (9).xlsx]'REGTResultsReport'!A24</v>
      </c>
      <c r="M24" s="10" t="str">
        <f t="shared" ca="1" si="5"/>
        <v>[rex-system-batch-workbook (9).xlsx]'REGTResultsReport'!A24</v>
      </c>
    </row>
    <row r="25" spans="1:13" ht="27.6" x14ac:dyDescent="0.3">
      <c r="A25" s="55" t="s">
        <v>254</v>
      </c>
      <c r="B25" s="59" t="s">
        <v>7</v>
      </c>
      <c r="C25" s="52" t="str">
        <f t="shared" si="1"/>
        <v>Container</v>
      </c>
      <c r="D25" s="53">
        <v>0</v>
      </c>
      <c r="E25" s="53">
        <v>1</v>
      </c>
      <c r="F25" s="53" t="s">
        <v>8</v>
      </c>
      <c r="G25" s="53" t="s">
        <v>8</v>
      </c>
      <c r="H25" s="55" t="s">
        <v>255</v>
      </c>
      <c r="I25" s="6" t="str">
        <f t="shared" si="2"/>
        <v/>
      </c>
      <c r="J25" s="6" t="str">
        <f t="shared" si="0"/>
        <v/>
      </c>
      <c r="K25" s="6" t="str">
        <f t="shared" si="3"/>
        <v/>
      </c>
      <c r="L25" s="6" t="str">
        <f t="shared" si="4"/>
        <v/>
      </c>
      <c r="M25" s="10" t="str">
        <f t="shared" si="5"/>
        <v>Container</v>
      </c>
    </row>
    <row r="26" spans="1:13" ht="20.399999999999999" x14ac:dyDescent="0.3">
      <c r="A26" s="55" t="s">
        <v>256</v>
      </c>
      <c r="B26" s="59" t="s">
        <v>257</v>
      </c>
      <c r="C26" s="52" t="str">
        <f t="shared" ca="1" si="1"/>
        <v>f:ProcessMessageType</v>
      </c>
      <c r="D26" s="53">
        <v>0</v>
      </c>
      <c r="E26" s="53" t="s">
        <v>131</v>
      </c>
      <c r="F26" s="53" t="s">
        <v>8</v>
      </c>
      <c r="G26" s="53" t="s">
        <v>8</v>
      </c>
      <c r="H26" s="56"/>
      <c r="I26" s="6" t="str">
        <f t="shared" si="2"/>
        <v>ProcessMessageType</v>
      </c>
      <c r="J26" s="6" t="str">
        <f t="shared" si="0"/>
        <v>REGTResultsReport</v>
      </c>
      <c r="K26" s="6">
        <f t="shared" si="3"/>
        <v>26</v>
      </c>
      <c r="L26" s="6" t="str">
        <f t="shared" ca="1" si="4"/>
        <v>[rex-system-batch-workbook (9).xlsx]'REGTResultsReport'!A26</v>
      </c>
      <c r="M26" s="10" t="str">
        <f t="shared" ca="1" si="5"/>
        <v>[rex-system-batch-workbook (9).xlsx]'REGTResultsReport'!A26</v>
      </c>
    </row>
    <row r="27" spans="1:13" ht="20.399999999999999" x14ac:dyDescent="0.3">
      <c r="A27" s="55" t="s">
        <v>236</v>
      </c>
      <c r="B27" s="59" t="s">
        <v>265</v>
      </c>
      <c r="C27" s="52" t="str">
        <f t="shared" ca="1" si="1"/>
        <v>f:BatchFileMetaInfoType</v>
      </c>
      <c r="D27" s="53">
        <v>1</v>
      </c>
      <c r="E27" s="53">
        <v>1</v>
      </c>
      <c r="F27" s="53" t="s">
        <v>8</v>
      </c>
      <c r="G27" s="53" t="s">
        <v>8</v>
      </c>
      <c r="H27" s="55" t="s">
        <v>260</v>
      </c>
      <c r="I27" s="6" t="str">
        <f t="shared" si="2"/>
        <v>BatchFileMetaInfoType</v>
      </c>
      <c r="J27" s="6" t="str">
        <f t="shared" si="0"/>
        <v>REGTResultsReport</v>
      </c>
      <c r="K27" s="6">
        <f t="shared" si="3"/>
        <v>27</v>
      </c>
      <c r="L27" s="6" t="str">
        <f t="shared" ca="1" si="4"/>
        <v>[rex-system-batch-workbook (9).xlsx]'REGTResultsReport'!A27</v>
      </c>
      <c r="M27" s="10" t="str">
        <f t="shared" ca="1" si="5"/>
        <v>[rex-system-batch-workbook (9).xlsx]'REGTResultsReport'!A27</v>
      </c>
    </row>
    <row r="28" spans="1:13" ht="41.4" x14ac:dyDescent="0.3">
      <c r="A28" s="55" t="s">
        <v>266</v>
      </c>
      <c r="B28" s="59" t="s">
        <v>7</v>
      </c>
      <c r="C28" s="52" t="str">
        <f t="shared" si="1"/>
        <v>Container</v>
      </c>
      <c r="D28" s="53">
        <v>1</v>
      </c>
      <c r="E28" s="53">
        <v>1</v>
      </c>
      <c r="F28" s="53" t="s">
        <v>8</v>
      </c>
      <c r="G28" s="53" t="s">
        <v>8</v>
      </c>
      <c r="H28" s="55" t="s">
        <v>267</v>
      </c>
      <c r="I28" s="6" t="str">
        <f t="shared" si="2"/>
        <v/>
      </c>
      <c r="J28" s="6" t="str">
        <f t="shared" si="0"/>
        <v/>
      </c>
      <c r="K28" s="6" t="str">
        <f t="shared" si="3"/>
        <v/>
      </c>
      <c r="L28" s="6" t="str">
        <f t="shared" si="4"/>
        <v/>
      </c>
      <c r="M28" s="10" t="str">
        <f t="shared" si="5"/>
        <v>Container</v>
      </c>
    </row>
    <row r="29" spans="1:13" x14ac:dyDescent="0.3">
      <c r="A29" s="55" t="s">
        <v>268</v>
      </c>
      <c r="B29" s="59" t="s">
        <v>7</v>
      </c>
      <c r="C29" s="52" t="str">
        <f t="shared" si="1"/>
        <v>Container</v>
      </c>
      <c r="D29" s="53">
        <v>0</v>
      </c>
      <c r="E29" s="53" t="s">
        <v>131</v>
      </c>
      <c r="F29" s="53" t="s">
        <v>8</v>
      </c>
      <c r="G29" s="53" t="s">
        <v>8</v>
      </c>
      <c r="H29" s="56"/>
      <c r="I29" s="6" t="str">
        <f t="shared" si="2"/>
        <v/>
      </c>
      <c r="J29" s="6" t="str">
        <f t="shared" si="0"/>
        <v/>
      </c>
      <c r="K29" s="6" t="str">
        <f t="shared" si="3"/>
        <v/>
      </c>
      <c r="L29" s="6" t="str">
        <f t="shared" si="4"/>
        <v/>
      </c>
      <c r="M29" s="10" t="str">
        <f t="shared" si="5"/>
        <v>Container</v>
      </c>
    </row>
    <row r="30" spans="1:13" ht="69" x14ac:dyDescent="0.3">
      <c r="A30" s="55" t="s">
        <v>248</v>
      </c>
      <c r="B30" s="59" t="s">
        <v>249</v>
      </c>
      <c r="C30" s="52" t="str">
        <f t="shared" ca="1" si="1"/>
        <v>f:RegTFilingType</v>
      </c>
      <c r="D30" s="53">
        <v>0</v>
      </c>
      <c r="E30" s="53">
        <v>1</v>
      </c>
      <c r="F30" s="53" t="s">
        <v>8</v>
      </c>
      <c r="G30" s="53" t="s">
        <v>8</v>
      </c>
      <c r="H30" s="55" t="s">
        <v>269</v>
      </c>
      <c r="I30" s="6" t="str">
        <f t="shared" si="2"/>
        <v>RegTFilingType</v>
      </c>
      <c r="J30" s="6" t="str">
        <f t="shared" si="0"/>
        <v>REGTFilingInclude</v>
      </c>
      <c r="K30" s="6">
        <f t="shared" si="3"/>
        <v>5</v>
      </c>
      <c r="L30" s="6" t="str">
        <f t="shared" ca="1" si="4"/>
        <v>[rex-system-batch-workbook (9).xlsx]'REGTFilingInclude'!A5</v>
      </c>
      <c r="M30" s="10" t="str">
        <f t="shared" ca="1" si="5"/>
        <v>[rex-system-batch-workbook (9).xlsx]'REGTFilingInclude'!A5</v>
      </c>
    </row>
    <row r="31" spans="1:13" ht="82.8" x14ac:dyDescent="0.3">
      <c r="A31" s="55" t="s">
        <v>251</v>
      </c>
      <c r="B31" s="59" t="s">
        <v>252</v>
      </c>
      <c r="C31" s="52" t="str">
        <f t="shared" ca="1" si="1"/>
        <v>f:FilingReviewType</v>
      </c>
      <c r="D31" s="53">
        <v>0</v>
      </c>
      <c r="E31" s="53">
        <v>1</v>
      </c>
      <c r="F31" s="53" t="s">
        <v>8</v>
      </c>
      <c r="G31" s="53" t="s">
        <v>8</v>
      </c>
      <c r="H31" s="55" t="s">
        <v>253</v>
      </c>
      <c r="I31" s="6" t="str">
        <f t="shared" si="2"/>
        <v>FilingReviewType</v>
      </c>
      <c r="J31" s="6" t="str">
        <f t="shared" si="0"/>
        <v>REGTResultsReport</v>
      </c>
      <c r="K31" s="6">
        <f t="shared" si="3"/>
        <v>31</v>
      </c>
      <c r="L31" s="6" t="str">
        <f t="shared" ca="1" si="4"/>
        <v>[rex-system-batch-workbook (9).xlsx]'REGTResultsReport'!A31</v>
      </c>
      <c r="M31" s="10" t="str">
        <f t="shared" ca="1" si="5"/>
        <v>[rex-system-batch-workbook (9).xlsx]'REGTResultsReport'!A31</v>
      </c>
    </row>
    <row r="32" spans="1:13" ht="82.8" x14ac:dyDescent="0.3">
      <c r="A32" s="55" t="s">
        <v>270</v>
      </c>
      <c r="B32" s="59" t="s">
        <v>7</v>
      </c>
      <c r="C32" s="52" t="str">
        <f t="shared" si="1"/>
        <v>Container</v>
      </c>
      <c r="D32" s="53">
        <v>1</v>
      </c>
      <c r="E32" s="53">
        <v>1</v>
      </c>
      <c r="F32" s="53" t="s">
        <v>8</v>
      </c>
      <c r="G32" s="53" t="s">
        <v>8</v>
      </c>
      <c r="H32" s="55" t="s">
        <v>271</v>
      </c>
      <c r="I32" s="6" t="str">
        <f t="shared" si="2"/>
        <v/>
      </c>
      <c r="J32" s="6" t="str">
        <f t="shared" si="0"/>
        <v/>
      </c>
      <c r="K32" s="6" t="str">
        <f t="shared" si="3"/>
        <v/>
      </c>
      <c r="L32" s="6" t="str">
        <f t="shared" si="4"/>
        <v/>
      </c>
      <c r="M32" s="10" t="str">
        <f t="shared" si="5"/>
        <v>Container</v>
      </c>
    </row>
    <row r="33" spans="1:13" x14ac:dyDescent="0.3">
      <c r="A33" s="55" t="s">
        <v>272</v>
      </c>
      <c r="B33" s="59" t="s">
        <v>7</v>
      </c>
      <c r="C33" s="52" t="str">
        <f t="shared" si="1"/>
        <v>Container</v>
      </c>
      <c r="D33" s="53">
        <v>0</v>
      </c>
      <c r="E33" s="53" t="s">
        <v>131</v>
      </c>
      <c r="F33" s="53" t="s">
        <v>8</v>
      </c>
      <c r="G33" s="53" t="s">
        <v>8</v>
      </c>
      <c r="H33" s="56"/>
      <c r="I33" s="6" t="str">
        <f t="shared" si="2"/>
        <v/>
      </c>
      <c r="J33" s="6" t="str">
        <f t="shared" si="0"/>
        <v/>
      </c>
      <c r="K33" s="6" t="str">
        <f t="shared" si="3"/>
        <v/>
      </c>
      <c r="L33" s="6" t="str">
        <f t="shared" si="4"/>
        <v/>
      </c>
      <c r="M33" s="10" t="str">
        <f t="shared" si="5"/>
        <v>Container</v>
      </c>
    </row>
    <row r="34" spans="1:13" ht="27.6" x14ac:dyDescent="0.3">
      <c r="A34" s="55" t="s">
        <v>236</v>
      </c>
      <c r="B34" s="59" t="s">
        <v>241</v>
      </c>
      <c r="C34" s="52" t="str">
        <f t="shared" ca="1" si="1"/>
        <v>f:BatchFileMetaInfoTypeRejectedOrDraftFilingExtension</v>
      </c>
      <c r="D34" s="53">
        <v>1</v>
      </c>
      <c r="E34" s="53">
        <v>1</v>
      </c>
      <c r="F34" s="53" t="s">
        <v>8</v>
      </c>
      <c r="G34" s="53" t="s">
        <v>8</v>
      </c>
      <c r="H34" s="56"/>
      <c r="I34" s="6" t="str">
        <f t="shared" si="2"/>
        <v>BatchFileMetaInfoTypeRejectedOrDraftFilingExtension</v>
      </c>
      <c r="J34" s="6" t="str">
        <f t="shared" si="0"/>
        <v>REGTResultsReport</v>
      </c>
      <c r="K34" s="6">
        <f t="shared" si="3"/>
        <v>34</v>
      </c>
      <c r="L34" s="6" t="str">
        <f t="shared" ca="1" si="4"/>
        <v>[rex-system-batch-workbook (9).xlsx]'REGTResultsReport'!A34</v>
      </c>
      <c r="M34" s="10" t="str">
        <f t="shared" ca="1" si="5"/>
        <v>[rex-system-batch-workbook (9).xlsx]'REGTResultsReport'!A34</v>
      </c>
    </row>
    <row r="35" spans="1:13" ht="82.8" x14ac:dyDescent="0.3">
      <c r="A35" s="55" t="s">
        <v>273</v>
      </c>
      <c r="B35" s="59" t="s">
        <v>7</v>
      </c>
      <c r="C35" s="52" t="str">
        <f t="shared" si="1"/>
        <v>Container</v>
      </c>
      <c r="D35" s="53">
        <v>1</v>
      </c>
      <c r="E35" s="53">
        <v>1</v>
      </c>
      <c r="F35" s="53" t="s">
        <v>8</v>
      </c>
      <c r="G35" s="53" t="s">
        <v>8</v>
      </c>
      <c r="H35" s="55" t="s">
        <v>274</v>
      </c>
      <c r="I35" s="6" t="str">
        <f t="shared" si="2"/>
        <v/>
      </c>
      <c r="J35" s="6" t="str">
        <f t="shared" si="0"/>
        <v/>
      </c>
      <c r="K35" s="6" t="str">
        <f t="shared" si="3"/>
        <v/>
      </c>
      <c r="L35" s="6" t="str">
        <f t="shared" si="4"/>
        <v/>
      </c>
      <c r="M35" s="10" t="str">
        <f t="shared" si="5"/>
        <v>Container</v>
      </c>
    </row>
    <row r="36" spans="1:13" x14ac:dyDescent="0.3">
      <c r="A36" s="55" t="s">
        <v>275</v>
      </c>
      <c r="B36" s="59" t="s">
        <v>7</v>
      </c>
      <c r="C36" s="52" t="str">
        <f t="shared" si="1"/>
        <v>Container</v>
      </c>
      <c r="D36" s="53">
        <v>0</v>
      </c>
      <c r="E36" s="53">
        <v>1</v>
      </c>
      <c r="F36" s="53" t="s">
        <v>8</v>
      </c>
      <c r="G36" s="53" t="s">
        <v>8</v>
      </c>
      <c r="H36" s="56"/>
      <c r="I36" s="6" t="str">
        <f t="shared" si="2"/>
        <v/>
      </c>
      <c r="J36" s="6" t="str">
        <f t="shared" si="0"/>
        <v/>
      </c>
      <c r="K36" s="6" t="str">
        <f t="shared" si="3"/>
        <v/>
      </c>
      <c r="L36" s="6" t="str">
        <f t="shared" si="4"/>
        <v/>
      </c>
      <c r="M36" s="10" t="str">
        <f t="shared" si="5"/>
        <v>Container</v>
      </c>
    </row>
    <row r="37" spans="1:13" x14ac:dyDescent="0.3">
      <c r="A37" s="55" t="s">
        <v>276</v>
      </c>
      <c r="B37" s="59" t="s">
        <v>7</v>
      </c>
      <c r="C37" s="52" t="str">
        <f t="shared" si="1"/>
        <v>Container</v>
      </c>
      <c r="D37" s="53">
        <v>0</v>
      </c>
      <c r="E37" s="53" t="s">
        <v>131</v>
      </c>
      <c r="F37" s="53" t="s">
        <v>8</v>
      </c>
      <c r="G37" s="53" t="s">
        <v>8</v>
      </c>
      <c r="H37" s="56"/>
      <c r="I37" s="6" t="str">
        <f t="shared" si="2"/>
        <v/>
      </c>
      <c r="J37" s="6" t="str">
        <f t="shared" ref="J37:J61" si="6">IF(I37="","",IF(ISNA(MATCH(I37,TypesRange,0)),IF(ISNA(MATCH(I37,REGTFilingInclude,0)),"REGTResultsReport","REGTFilingInclude"),"Types"))</f>
        <v/>
      </c>
      <c r="K37" s="6" t="str">
        <f t="shared" si="3"/>
        <v/>
      </c>
      <c r="L37" s="6" t="str">
        <f t="shared" si="4"/>
        <v/>
      </c>
      <c r="M37" s="10" t="str">
        <f t="shared" si="5"/>
        <v>Container</v>
      </c>
    </row>
    <row r="38" spans="1:13" ht="27.6" x14ac:dyDescent="0.3">
      <c r="A38" s="55" t="s">
        <v>79</v>
      </c>
      <c r="B38" s="59" t="s">
        <v>80</v>
      </c>
      <c r="C38" s="52" t="str">
        <f t="shared" ca="1" si="1"/>
        <v>f:CustomerTypeType</v>
      </c>
      <c r="D38" s="53">
        <v>1</v>
      </c>
      <c r="E38" s="53">
        <v>1</v>
      </c>
      <c r="F38" s="53" t="s">
        <v>8</v>
      </c>
      <c r="G38" s="53" t="s">
        <v>8</v>
      </c>
      <c r="H38" s="55" t="s">
        <v>277</v>
      </c>
      <c r="I38" s="6" t="str">
        <f t="shared" si="2"/>
        <v>CustomerTypeType</v>
      </c>
      <c r="J38" s="6" t="str">
        <f t="shared" si="6"/>
        <v>Types</v>
      </c>
      <c r="K38" s="6">
        <f t="shared" si="3"/>
        <v>76</v>
      </c>
      <c r="L38" s="6" t="str">
        <f t="shared" ca="1" si="4"/>
        <v>[rex-system-batch-workbook (9).xlsx]'Types'!A76</v>
      </c>
      <c r="M38" s="10" t="str">
        <f t="shared" ca="1" si="5"/>
        <v>[rex-system-batch-workbook (9).xlsx]'Types'!A76</v>
      </c>
    </row>
    <row r="39" spans="1:13" ht="27.6" x14ac:dyDescent="0.3">
      <c r="A39" s="55" t="s">
        <v>278</v>
      </c>
      <c r="B39" s="59" t="s">
        <v>30</v>
      </c>
      <c r="C39" s="52" t="str">
        <f t="shared" si="1"/>
        <v>xs:date</v>
      </c>
      <c r="D39" s="53">
        <v>1</v>
      </c>
      <c r="E39" s="53">
        <v>1</v>
      </c>
      <c r="F39" s="53" t="s">
        <v>8</v>
      </c>
      <c r="G39" s="53" t="s">
        <v>8</v>
      </c>
      <c r="H39" s="55" t="s">
        <v>279</v>
      </c>
      <c r="I39" s="6" t="str">
        <f t="shared" si="2"/>
        <v/>
      </c>
      <c r="J39" s="6" t="str">
        <f t="shared" si="6"/>
        <v/>
      </c>
      <c r="K39" s="6" t="str">
        <f t="shared" si="3"/>
        <v/>
      </c>
      <c r="L39" s="6" t="str">
        <f t="shared" si="4"/>
        <v/>
      </c>
      <c r="M39" s="10" t="str">
        <f t="shared" si="5"/>
        <v>xs:date</v>
      </c>
    </row>
    <row r="40" spans="1:13" x14ac:dyDescent="0.3">
      <c r="A40" s="55" t="s">
        <v>82</v>
      </c>
      <c r="B40" s="59" t="s">
        <v>36</v>
      </c>
      <c r="C40" s="52" t="str">
        <f t="shared" si="1"/>
        <v>xs:string</v>
      </c>
      <c r="D40" s="53">
        <v>1</v>
      </c>
      <c r="E40" s="53">
        <v>1</v>
      </c>
      <c r="F40" s="53" t="s">
        <v>8</v>
      </c>
      <c r="G40" s="53" t="s">
        <v>8</v>
      </c>
      <c r="H40" s="56"/>
      <c r="I40" s="6" t="str">
        <f t="shared" si="2"/>
        <v/>
      </c>
      <c r="J40" s="6" t="str">
        <f t="shared" si="6"/>
        <v/>
      </c>
      <c r="K40" s="6" t="str">
        <f t="shared" si="3"/>
        <v/>
      </c>
      <c r="L40" s="6" t="str">
        <f t="shared" si="4"/>
        <v/>
      </c>
      <c r="M40" s="10" t="str">
        <f t="shared" si="5"/>
        <v>xs:string</v>
      </c>
    </row>
    <row r="41" spans="1:13" x14ac:dyDescent="0.3">
      <c r="A41" s="55" t="s">
        <v>88</v>
      </c>
      <c r="B41" s="59" t="s">
        <v>36</v>
      </c>
      <c r="C41" s="52" t="str">
        <f t="shared" si="1"/>
        <v>xs:string</v>
      </c>
      <c r="D41" s="53">
        <v>1</v>
      </c>
      <c r="E41" s="53">
        <v>1</v>
      </c>
      <c r="F41" s="53" t="s">
        <v>8</v>
      </c>
      <c r="G41" s="53" t="s">
        <v>8</v>
      </c>
      <c r="H41" s="56"/>
      <c r="I41" s="6" t="str">
        <f t="shared" si="2"/>
        <v/>
      </c>
      <c r="J41" s="6" t="str">
        <f t="shared" si="6"/>
        <v/>
      </c>
      <c r="K41" s="6" t="str">
        <f t="shared" si="3"/>
        <v/>
      </c>
      <c r="L41" s="6" t="str">
        <f t="shared" si="4"/>
        <v/>
      </c>
      <c r="M41" s="10" t="str">
        <f t="shared" si="5"/>
        <v>xs:string</v>
      </c>
    </row>
    <row r="42" spans="1:13" x14ac:dyDescent="0.3">
      <c r="A42" s="55" t="s">
        <v>90</v>
      </c>
      <c r="B42" s="59" t="s">
        <v>36</v>
      </c>
      <c r="C42" s="52" t="str">
        <f t="shared" si="1"/>
        <v>xs:string</v>
      </c>
      <c r="D42" s="53">
        <v>1</v>
      </c>
      <c r="E42" s="53">
        <v>1</v>
      </c>
      <c r="F42" s="53" t="s">
        <v>8</v>
      </c>
      <c r="G42" s="53" t="s">
        <v>8</v>
      </c>
      <c r="H42" s="56"/>
      <c r="I42" s="6" t="str">
        <f t="shared" si="2"/>
        <v/>
      </c>
      <c r="J42" s="6" t="str">
        <f t="shared" si="6"/>
        <v/>
      </c>
      <c r="K42" s="6" t="str">
        <f t="shared" si="3"/>
        <v/>
      </c>
      <c r="L42" s="6" t="str">
        <f t="shared" si="4"/>
        <v/>
      </c>
      <c r="M42" s="10" t="str">
        <f t="shared" si="5"/>
        <v>xs:string</v>
      </c>
    </row>
    <row r="43" spans="1:13" x14ac:dyDescent="0.3">
      <c r="A43" s="55" t="s">
        <v>92</v>
      </c>
      <c r="B43" s="59" t="s">
        <v>36</v>
      </c>
      <c r="C43" s="52" t="str">
        <f t="shared" si="1"/>
        <v>xs:string</v>
      </c>
      <c r="D43" s="53">
        <v>1</v>
      </c>
      <c r="E43" s="53">
        <v>1</v>
      </c>
      <c r="F43" s="53" t="s">
        <v>8</v>
      </c>
      <c r="G43" s="53" t="s">
        <v>8</v>
      </c>
      <c r="H43" s="56"/>
      <c r="I43" s="6" t="str">
        <f t="shared" si="2"/>
        <v/>
      </c>
      <c r="J43" s="6" t="str">
        <f t="shared" si="6"/>
        <v/>
      </c>
      <c r="K43" s="6" t="str">
        <f t="shared" si="3"/>
        <v/>
      </c>
      <c r="L43" s="6" t="str">
        <f t="shared" si="4"/>
        <v/>
      </c>
      <c r="M43" s="10" t="str">
        <f t="shared" si="5"/>
        <v>xs:string</v>
      </c>
    </row>
    <row r="44" spans="1:13" x14ac:dyDescent="0.3">
      <c r="A44" s="55" t="s">
        <v>93</v>
      </c>
      <c r="B44" s="59" t="s">
        <v>36</v>
      </c>
      <c r="C44" s="52" t="str">
        <f t="shared" si="1"/>
        <v>xs:string</v>
      </c>
      <c r="D44" s="53">
        <v>1</v>
      </c>
      <c r="E44" s="53">
        <v>1</v>
      </c>
      <c r="F44" s="53" t="s">
        <v>8</v>
      </c>
      <c r="G44" s="53" t="s">
        <v>8</v>
      </c>
      <c r="H44" s="56"/>
      <c r="I44" s="6" t="str">
        <f t="shared" si="2"/>
        <v/>
      </c>
      <c r="J44" s="6" t="str">
        <f t="shared" si="6"/>
        <v/>
      </c>
      <c r="K44" s="6" t="str">
        <f t="shared" si="3"/>
        <v/>
      </c>
      <c r="L44" s="6" t="str">
        <f t="shared" si="4"/>
        <v/>
      </c>
      <c r="M44" s="10" t="str">
        <f t="shared" si="5"/>
        <v>xs:string</v>
      </c>
    </row>
    <row r="45" spans="1:13" ht="55.2" x14ac:dyDescent="0.3">
      <c r="A45" s="55" t="s">
        <v>12</v>
      </c>
      <c r="B45" s="59" t="s">
        <v>13</v>
      </c>
      <c r="C45" s="52" t="str">
        <f t="shared" ca="1" si="1"/>
        <v>f:EmptyPositiveIntegerType</v>
      </c>
      <c r="D45" s="53">
        <v>0</v>
      </c>
      <c r="E45" s="53">
        <v>1</v>
      </c>
      <c r="F45" s="53" t="s">
        <v>8</v>
      </c>
      <c r="G45" s="53" t="s">
        <v>8</v>
      </c>
      <c r="H45" s="55" t="s">
        <v>280</v>
      </c>
      <c r="I45" s="6" t="str">
        <f t="shared" si="2"/>
        <v>EmptyPositiveIntegerType</v>
      </c>
      <c r="J45" s="6" t="str">
        <f t="shared" si="6"/>
        <v>Types</v>
      </c>
      <c r="K45" s="6">
        <f t="shared" si="3"/>
        <v>116</v>
      </c>
      <c r="L45" s="6" t="str">
        <f t="shared" ca="1" si="4"/>
        <v>[rex-system-batch-workbook (9).xlsx]'Types'!A116</v>
      </c>
      <c r="M45" s="10" t="str">
        <f t="shared" ca="1" si="5"/>
        <v>[rex-system-batch-workbook (9).xlsx]'Types'!A116</v>
      </c>
    </row>
    <row r="46" spans="1:13" ht="20.399999999999999" x14ac:dyDescent="0.3">
      <c r="A46" s="55" t="s">
        <v>15</v>
      </c>
      <c r="B46" s="59" t="s">
        <v>13</v>
      </c>
      <c r="C46" s="52" t="str">
        <f t="shared" ca="1" si="1"/>
        <v>f:EmptyPositiveIntegerType</v>
      </c>
      <c r="D46" s="53">
        <v>0</v>
      </c>
      <c r="E46" s="53">
        <v>1</v>
      </c>
      <c r="F46" s="53" t="s">
        <v>8</v>
      </c>
      <c r="G46" s="53" t="s">
        <v>8</v>
      </c>
      <c r="H46" s="55" t="s">
        <v>281</v>
      </c>
      <c r="I46" s="6" t="str">
        <f t="shared" si="2"/>
        <v>EmptyPositiveIntegerType</v>
      </c>
      <c r="J46" s="6" t="str">
        <f t="shared" si="6"/>
        <v>Types</v>
      </c>
      <c r="K46" s="6">
        <f t="shared" si="3"/>
        <v>116</v>
      </c>
      <c r="L46" s="6" t="str">
        <f t="shared" ca="1" si="4"/>
        <v>[rex-system-batch-workbook (9).xlsx]'Types'!A116</v>
      </c>
      <c r="M46" s="10" t="str">
        <f t="shared" ca="1" si="5"/>
        <v>[rex-system-batch-workbook (9).xlsx]'Types'!A116</v>
      </c>
    </row>
    <row r="47" spans="1:13" x14ac:dyDescent="0.3">
      <c r="A47" s="55" t="s">
        <v>282</v>
      </c>
      <c r="B47" s="59" t="s">
        <v>7</v>
      </c>
      <c r="C47" s="52" t="str">
        <f t="shared" si="1"/>
        <v>Container</v>
      </c>
      <c r="D47" s="53">
        <v>0</v>
      </c>
      <c r="E47" s="53">
        <v>1</v>
      </c>
      <c r="F47" s="53" t="s">
        <v>8</v>
      </c>
      <c r="G47" s="53" t="s">
        <v>8</v>
      </c>
      <c r="H47" s="56"/>
      <c r="I47" s="6" t="str">
        <f t="shared" si="2"/>
        <v/>
      </c>
      <c r="J47" s="6" t="str">
        <f t="shared" si="6"/>
        <v/>
      </c>
      <c r="K47" s="6" t="str">
        <f t="shared" si="3"/>
        <v/>
      </c>
      <c r="L47" s="6" t="str">
        <f t="shared" si="4"/>
        <v/>
      </c>
      <c r="M47" s="10" t="str">
        <f t="shared" si="5"/>
        <v>Container</v>
      </c>
    </row>
    <row r="48" spans="1:13" x14ac:dyDescent="0.3">
      <c r="A48" s="55" t="s">
        <v>283</v>
      </c>
      <c r="B48" s="59" t="s">
        <v>7</v>
      </c>
      <c r="C48" s="52" t="str">
        <f t="shared" si="1"/>
        <v>Container</v>
      </c>
      <c r="D48" s="53">
        <v>0</v>
      </c>
      <c r="E48" s="53" t="s">
        <v>131</v>
      </c>
      <c r="F48" s="53" t="s">
        <v>8</v>
      </c>
      <c r="G48" s="53" t="s">
        <v>8</v>
      </c>
      <c r="H48" s="56"/>
      <c r="I48" s="6" t="str">
        <f t="shared" si="2"/>
        <v/>
      </c>
      <c r="J48" s="6" t="str">
        <f t="shared" si="6"/>
        <v/>
      </c>
      <c r="K48" s="6" t="str">
        <f t="shared" si="3"/>
        <v/>
      </c>
      <c r="L48" s="6" t="str">
        <f t="shared" si="4"/>
        <v/>
      </c>
      <c r="M48" s="10" t="str">
        <f t="shared" si="5"/>
        <v>Container</v>
      </c>
    </row>
    <row r="49" spans="1:13" ht="110.4" x14ac:dyDescent="0.3">
      <c r="A49" s="55" t="s">
        <v>79</v>
      </c>
      <c r="B49" s="59" t="s">
        <v>80</v>
      </c>
      <c r="C49" s="52" t="str">
        <f t="shared" ca="1" si="1"/>
        <v>f:CustomerTypeType</v>
      </c>
      <c r="D49" s="53">
        <v>1</v>
      </c>
      <c r="E49" s="53">
        <v>1</v>
      </c>
      <c r="F49" s="53" t="s">
        <v>8</v>
      </c>
      <c r="G49" s="53" t="s">
        <v>8</v>
      </c>
      <c r="H49" s="55" t="s">
        <v>284</v>
      </c>
      <c r="I49" s="6" t="str">
        <f t="shared" si="2"/>
        <v>CustomerTypeType</v>
      </c>
      <c r="J49" s="6" t="str">
        <f t="shared" si="6"/>
        <v>Types</v>
      </c>
      <c r="K49" s="6">
        <f t="shared" si="3"/>
        <v>76</v>
      </c>
      <c r="L49" s="6" t="str">
        <f t="shared" ca="1" si="4"/>
        <v>[rex-system-batch-workbook (9).xlsx]'Types'!A76</v>
      </c>
      <c r="M49" s="10" t="str">
        <f t="shared" ca="1" si="5"/>
        <v>[rex-system-batch-workbook (9).xlsx]'Types'!A76</v>
      </c>
    </row>
    <row r="50" spans="1:13" ht="27.6" x14ac:dyDescent="0.3">
      <c r="A50" s="55" t="s">
        <v>278</v>
      </c>
      <c r="B50" s="59" t="s">
        <v>30</v>
      </c>
      <c r="C50" s="52" t="str">
        <f t="shared" si="1"/>
        <v>xs:date</v>
      </c>
      <c r="D50" s="53">
        <v>1</v>
      </c>
      <c r="E50" s="53">
        <v>1</v>
      </c>
      <c r="F50" s="53" t="s">
        <v>8</v>
      </c>
      <c r="G50" s="53" t="s">
        <v>8</v>
      </c>
      <c r="H50" s="55" t="s">
        <v>279</v>
      </c>
      <c r="I50" s="6" t="str">
        <f t="shared" si="2"/>
        <v/>
      </c>
      <c r="J50" s="6" t="str">
        <f t="shared" si="6"/>
        <v/>
      </c>
      <c r="K50" s="6" t="str">
        <f t="shared" si="3"/>
        <v/>
      </c>
      <c r="L50" s="6" t="str">
        <f t="shared" si="4"/>
        <v/>
      </c>
      <c r="M50" s="10" t="str">
        <f t="shared" si="5"/>
        <v>xs:date</v>
      </c>
    </row>
    <row r="51" spans="1:13" ht="20.399999999999999" x14ac:dyDescent="0.3">
      <c r="A51" s="55" t="s">
        <v>66</v>
      </c>
      <c r="B51" s="59" t="s">
        <v>67</v>
      </c>
      <c r="C51" s="52" t="str">
        <f t="shared" ca="1" si="1"/>
        <v>f:CorrespondentFirmTypeType</v>
      </c>
      <c r="D51" s="53">
        <v>1</v>
      </c>
      <c r="E51" s="53">
        <v>1</v>
      </c>
      <c r="F51" s="53" t="s">
        <v>8</v>
      </c>
      <c r="G51" s="53" t="s">
        <v>8</v>
      </c>
      <c r="H51" s="56"/>
      <c r="I51" s="6" t="str">
        <f t="shared" si="2"/>
        <v>CorrespondentFirmTypeType</v>
      </c>
      <c r="J51" s="6" t="str">
        <f t="shared" si="6"/>
        <v>Types</v>
      </c>
      <c r="K51" s="6">
        <f t="shared" si="3"/>
        <v>107</v>
      </c>
      <c r="L51" s="6" t="str">
        <f t="shared" ca="1" si="4"/>
        <v>[rex-system-batch-workbook (9).xlsx]'Types'!A107</v>
      </c>
      <c r="M51" s="10" t="str">
        <f t="shared" ca="1" si="5"/>
        <v>[rex-system-batch-workbook (9).xlsx]'Types'!A107</v>
      </c>
    </row>
    <row r="52" spans="1:13" ht="20.399999999999999" x14ac:dyDescent="0.3">
      <c r="A52" s="55" t="s">
        <v>69</v>
      </c>
      <c r="B52" s="59" t="s">
        <v>13</v>
      </c>
      <c r="C52" s="52" t="str">
        <f t="shared" ca="1" si="1"/>
        <v>f:EmptyPositiveIntegerType</v>
      </c>
      <c r="D52" s="53">
        <v>0</v>
      </c>
      <c r="E52" s="53">
        <v>1</v>
      </c>
      <c r="F52" s="53" t="s">
        <v>8</v>
      </c>
      <c r="G52" s="53" t="s">
        <v>8</v>
      </c>
      <c r="H52" s="56"/>
      <c r="I52" s="6" t="str">
        <f t="shared" si="2"/>
        <v>EmptyPositiveIntegerType</v>
      </c>
      <c r="J52" s="6" t="str">
        <f t="shared" si="6"/>
        <v>Types</v>
      </c>
      <c r="K52" s="6">
        <f t="shared" si="3"/>
        <v>116</v>
      </c>
      <c r="L52" s="6" t="str">
        <f t="shared" ca="1" si="4"/>
        <v>[rex-system-batch-workbook (9).xlsx]'Types'!A116</v>
      </c>
      <c r="M52" s="10" t="str">
        <f t="shared" ca="1" si="5"/>
        <v>[rex-system-batch-workbook (9).xlsx]'Types'!A116</v>
      </c>
    </row>
    <row r="53" spans="1:13" ht="82.8" x14ac:dyDescent="0.3">
      <c r="A53" s="55" t="s">
        <v>71</v>
      </c>
      <c r="B53" s="59" t="s">
        <v>13</v>
      </c>
      <c r="C53" s="52" t="str">
        <f t="shared" ca="1" si="1"/>
        <v>f:EmptyPositiveIntegerType</v>
      </c>
      <c r="D53" s="53">
        <v>0</v>
      </c>
      <c r="E53" s="53">
        <v>1</v>
      </c>
      <c r="F53" s="53" t="s">
        <v>8</v>
      </c>
      <c r="G53" s="53" t="s">
        <v>8</v>
      </c>
      <c r="H53" s="55" t="s">
        <v>285</v>
      </c>
      <c r="I53" s="6" t="str">
        <f t="shared" si="2"/>
        <v>EmptyPositiveIntegerType</v>
      </c>
      <c r="J53" s="6" t="str">
        <f t="shared" si="6"/>
        <v>Types</v>
      </c>
      <c r="K53" s="6">
        <f t="shared" si="3"/>
        <v>116</v>
      </c>
      <c r="L53" s="6" t="str">
        <f t="shared" ca="1" si="4"/>
        <v>[rex-system-batch-workbook (9).xlsx]'Types'!A116</v>
      </c>
      <c r="M53" s="10" t="str">
        <f t="shared" ca="1" si="5"/>
        <v>[rex-system-batch-workbook (9).xlsx]'Types'!A116</v>
      </c>
    </row>
    <row r="54" spans="1:13" x14ac:dyDescent="0.3">
      <c r="A54" s="55" t="s">
        <v>84</v>
      </c>
      <c r="B54" s="59" t="s">
        <v>36</v>
      </c>
      <c r="C54" s="52" t="str">
        <f t="shared" si="1"/>
        <v>xs:string</v>
      </c>
      <c r="D54" s="53">
        <v>1</v>
      </c>
      <c r="E54" s="53">
        <v>1</v>
      </c>
      <c r="F54" s="53" t="s">
        <v>8</v>
      </c>
      <c r="G54" s="53" t="s">
        <v>8</v>
      </c>
      <c r="H54" s="56"/>
      <c r="I54" s="6" t="str">
        <f t="shared" si="2"/>
        <v/>
      </c>
      <c r="J54" s="6" t="str">
        <f t="shared" si="6"/>
        <v/>
      </c>
      <c r="K54" s="6" t="str">
        <f t="shared" si="3"/>
        <v/>
      </c>
      <c r="L54" s="6" t="str">
        <f t="shared" si="4"/>
        <v/>
      </c>
      <c r="M54" s="10" t="str">
        <f t="shared" si="5"/>
        <v>xs:string</v>
      </c>
    </row>
    <row r="55" spans="1:13" ht="27.6" x14ac:dyDescent="0.3">
      <c r="A55" s="55" t="s">
        <v>76</v>
      </c>
      <c r="B55" s="59" t="s">
        <v>36</v>
      </c>
      <c r="C55" s="52" t="str">
        <f t="shared" si="1"/>
        <v>xs:string</v>
      </c>
      <c r="D55" s="53">
        <v>0</v>
      </c>
      <c r="E55" s="53">
        <v>1</v>
      </c>
      <c r="F55" s="53" t="s">
        <v>8</v>
      </c>
      <c r="G55" s="53" t="s">
        <v>8</v>
      </c>
      <c r="H55" s="55" t="s">
        <v>286</v>
      </c>
      <c r="I55" s="6" t="str">
        <f t="shared" si="2"/>
        <v/>
      </c>
      <c r="J55" s="6" t="str">
        <f t="shared" si="6"/>
        <v/>
      </c>
      <c r="K55" s="6" t="str">
        <f t="shared" si="3"/>
        <v/>
      </c>
      <c r="L55" s="6" t="str">
        <f t="shared" si="4"/>
        <v/>
      </c>
      <c r="M55" s="10" t="str">
        <f t="shared" si="5"/>
        <v>xs:string</v>
      </c>
    </row>
    <row r="56" spans="1:13" x14ac:dyDescent="0.3">
      <c r="A56" s="55" t="s">
        <v>88</v>
      </c>
      <c r="B56" s="59" t="s">
        <v>36</v>
      </c>
      <c r="C56" s="52" t="str">
        <f t="shared" si="1"/>
        <v>xs:string</v>
      </c>
      <c r="D56" s="53">
        <v>1</v>
      </c>
      <c r="E56" s="53">
        <v>1</v>
      </c>
      <c r="F56" s="53" t="s">
        <v>8</v>
      </c>
      <c r="G56" s="53" t="s">
        <v>8</v>
      </c>
      <c r="H56" s="56"/>
      <c r="I56" s="6" t="str">
        <f t="shared" si="2"/>
        <v/>
      </c>
      <c r="J56" s="6" t="str">
        <f t="shared" si="6"/>
        <v/>
      </c>
      <c r="K56" s="6" t="str">
        <f t="shared" si="3"/>
        <v/>
      </c>
      <c r="L56" s="6" t="str">
        <f t="shared" si="4"/>
        <v/>
      </c>
      <c r="M56" s="10" t="str">
        <f t="shared" si="5"/>
        <v>xs:string</v>
      </c>
    </row>
    <row r="57" spans="1:13" x14ac:dyDescent="0.3">
      <c r="A57" s="55" t="s">
        <v>90</v>
      </c>
      <c r="B57" s="59" t="s">
        <v>36</v>
      </c>
      <c r="C57" s="52" t="str">
        <f t="shared" si="1"/>
        <v>xs:string</v>
      </c>
      <c r="D57" s="53">
        <v>0</v>
      </c>
      <c r="E57" s="53">
        <v>1</v>
      </c>
      <c r="F57" s="53" t="s">
        <v>8</v>
      </c>
      <c r="G57" s="53" t="s">
        <v>8</v>
      </c>
      <c r="H57" s="56"/>
      <c r="I57" s="6" t="str">
        <f t="shared" si="2"/>
        <v/>
      </c>
      <c r="J57" s="6" t="str">
        <f t="shared" si="6"/>
        <v/>
      </c>
      <c r="K57" s="6" t="str">
        <f t="shared" si="3"/>
        <v/>
      </c>
      <c r="L57" s="6" t="str">
        <f t="shared" si="4"/>
        <v/>
      </c>
      <c r="M57" s="10" t="str">
        <f t="shared" si="5"/>
        <v>xs:string</v>
      </c>
    </row>
    <row r="58" spans="1:13" ht="27.6" x14ac:dyDescent="0.3">
      <c r="A58" s="55" t="s">
        <v>92</v>
      </c>
      <c r="B58" s="59" t="s">
        <v>36</v>
      </c>
      <c r="C58" s="52" t="str">
        <f t="shared" si="1"/>
        <v>xs:string</v>
      </c>
      <c r="D58" s="53">
        <v>1</v>
      </c>
      <c r="E58" s="53">
        <v>1</v>
      </c>
      <c r="F58" s="53" t="s">
        <v>8</v>
      </c>
      <c r="G58" s="53" t="s">
        <v>8</v>
      </c>
      <c r="H58" s="55" t="s">
        <v>287</v>
      </c>
      <c r="I58" s="6" t="str">
        <f t="shared" si="2"/>
        <v/>
      </c>
      <c r="J58" s="6" t="str">
        <f t="shared" si="6"/>
        <v/>
      </c>
      <c r="K58" s="6" t="str">
        <f t="shared" si="3"/>
        <v/>
      </c>
      <c r="L58" s="6" t="str">
        <f t="shared" si="4"/>
        <v/>
      </c>
      <c r="M58" s="10" t="str">
        <f t="shared" si="5"/>
        <v>xs:string</v>
      </c>
    </row>
    <row r="59" spans="1:13" ht="27.6" x14ac:dyDescent="0.3">
      <c r="A59" s="55" t="s">
        <v>93</v>
      </c>
      <c r="B59" s="59" t="s">
        <v>36</v>
      </c>
      <c r="C59" s="52" t="str">
        <f t="shared" si="1"/>
        <v>xs:string</v>
      </c>
      <c r="D59" s="53">
        <v>1</v>
      </c>
      <c r="E59" s="53">
        <v>1</v>
      </c>
      <c r="F59" s="53" t="s">
        <v>8</v>
      </c>
      <c r="G59" s="53" t="s">
        <v>8</v>
      </c>
      <c r="H59" s="55" t="s">
        <v>288</v>
      </c>
      <c r="I59" s="6" t="str">
        <f t="shared" si="2"/>
        <v/>
      </c>
      <c r="J59" s="6" t="str">
        <f t="shared" si="6"/>
        <v/>
      </c>
      <c r="K59" s="6" t="str">
        <f t="shared" si="3"/>
        <v/>
      </c>
      <c r="L59" s="6" t="str">
        <f t="shared" si="4"/>
        <v/>
      </c>
      <c r="M59" s="10" t="str">
        <f t="shared" si="5"/>
        <v>xs:string</v>
      </c>
    </row>
    <row r="60" spans="1:13" ht="20.399999999999999" x14ac:dyDescent="0.3">
      <c r="A60" s="55" t="s">
        <v>12</v>
      </c>
      <c r="B60" s="59" t="s">
        <v>13</v>
      </c>
      <c r="C60" s="52" t="str">
        <f t="shared" ca="1" si="1"/>
        <v>f:EmptyPositiveIntegerType</v>
      </c>
      <c r="D60" s="53">
        <v>1</v>
      </c>
      <c r="E60" s="53">
        <v>1</v>
      </c>
      <c r="F60" s="53" t="s">
        <v>8</v>
      </c>
      <c r="G60" s="53" t="s">
        <v>8</v>
      </c>
      <c r="H60" s="55" t="s">
        <v>281</v>
      </c>
      <c r="I60" s="6" t="str">
        <f t="shared" si="2"/>
        <v>EmptyPositiveIntegerType</v>
      </c>
      <c r="J60" s="6" t="str">
        <f t="shared" si="6"/>
        <v>Types</v>
      </c>
      <c r="K60" s="6">
        <f t="shared" si="3"/>
        <v>116</v>
      </c>
      <c r="L60" s="6" t="str">
        <f t="shared" ca="1" si="4"/>
        <v>[rex-system-batch-workbook (9).xlsx]'Types'!A116</v>
      </c>
      <c r="M60" s="10" t="str">
        <f t="shared" ca="1" si="5"/>
        <v>[rex-system-batch-workbook (9).xlsx]'Types'!A116</v>
      </c>
    </row>
    <row r="61" spans="1:13" ht="20.399999999999999" x14ac:dyDescent="0.3">
      <c r="A61" s="55" t="s">
        <v>15</v>
      </c>
      <c r="B61" s="59" t="s">
        <v>13</v>
      </c>
      <c r="C61" s="52" t="str">
        <f t="shared" ca="1" si="1"/>
        <v>f:EmptyPositiveIntegerType</v>
      </c>
      <c r="D61" s="53">
        <v>1</v>
      </c>
      <c r="E61" s="53">
        <v>1</v>
      </c>
      <c r="F61" s="53" t="s">
        <v>8</v>
      </c>
      <c r="G61" s="53" t="s">
        <v>8</v>
      </c>
      <c r="H61" s="55" t="s">
        <v>281</v>
      </c>
      <c r="I61" s="6" t="str">
        <f t="shared" si="2"/>
        <v>EmptyPositiveIntegerType</v>
      </c>
      <c r="J61" s="6" t="str">
        <f t="shared" si="6"/>
        <v>Types</v>
      </c>
      <c r="K61" s="6">
        <f t="shared" si="3"/>
        <v>116</v>
      </c>
      <c r="L61" s="6" t="str">
        <f t="shared" ca="1" si="4"/>
        <v>[rex-system-batch-workbook (9).xlsx]'Types'!A116</v>
      </c>
      <c r="M61" s="10" t="str">
        <f t="shared" ca="1" si="5"/>
        <v>[rex-system-batch-workbook (9).xlsx]'Types'!A116</v>
      </c>
    </row>
    <row r="62" spans="1:13" x14ac:dyDescent="0.3">
      <c r="C62" s="11"/>
      <c r="D62" s="12"/>
      <c r="H62" s="2"/>
    </row>
    <row r="63" spans="1:13" x14ac:dyDescent="0.3">
      <c r="C63" s="11"/>
      <c r="D63" s="12"/>
      <c r="H63" s="2"/>
    </row>
    <row r="64" spans="1:13" x14ac:dyDescent="0.3">
      <c r="C64" s="11"/>
      <c r="D64" s="12"/>
      <c r="H64" s="2"/>
    </row>
    <row r="65" spans="3:8" x14ac:dyDescent="0.3">
      <c r="C65" s="11"/>
      <c r="D65" s="12"/>
      <c r="H65" s="2"/>
    </row>
    <row r="66" spans="3:8" x14ac:dyDescent="0.3">
      <c r="C66" s="11"/>
      <c r="D66" s="12"/>
      <c r="H66" s="2"/>
    </row>
    <row r="67" spans="3:8" x14ac:dyDescent="0.3">
      <c r="C67" s="11"/>
      <c r="D67" s="12"/>
      <c r="H67" s="2"/>
    </row>
    <row r="68" spans="3:8" x14ac:dyDescent="0.3">
      <c r="C68" s="11"/>
      <c r="D68" s="12"/>
      <c r="H68" s="2"/>
    </row>
    <row r="69" spans="3:8" x14ac:dyDescent="0.3">
      <c r="C69" s="11"/>
      <c r="D69" s="12"/>
      <c r="H69" s="2"/>
    </row>
    <row r="70" spans="3:8" x14ac:dyDescent="0.3">
      <c r="C70" s="11"/>
      <c r="D70" s="12"/>
      <c r="H70" s="2"/>
    </row>
    <row r="71" spans="3:8" x14ac:dyDescent="0.3">
      <c r="C71" s="11"/>
      <c r="D71" s="12"/>
      <c r="H71" s="2"/>
    </row>
    <row r="72" spans="3:8" x14ac:dyDescent="0.3">
      <c r="C72" s="11"/>
      <c r="D72" s="12"/>
      <c r="H72" s="2"/>
    </row>
    <row r="73" spans="3:8" x14ac:dyDescent="0.3">
      <c r="C73" s="11"/>
      <c r="D73" s="12"/>
      <c r="H73" s="2"/>
    </row>
    <row r="74" spans="3:8" x14ac:dyDescent="0.3">
      <c r="C74" s="11"/>
      <c r="D74" s="12"/>
      <c r="H74" s="2"/>
    </row>
    <row r="75" spans="3:8" x14ac:dyDescent="0.3">
      <c r="C75" s="11"/>
      <c r="D75" s="12"/>
      <c r="H75" s="2"/>
    </row>
    <row r="76" spans="3:8" x14ac:dyDescent="0.3">
      <c r="C76" s="11"/>
      <c r="D76" s="12"/>
      <c r="H76" s="2"/>
    </row>
    <row r="77" spans="3:8" x14ac:dyDescent="0.3">
      <c r="C77" s="11"/>
      <c r="D77" s="12"/>
      <c r="H77" s="2"/>
    </row>
    <row r="78" spans="3:8" x14ac:dyDescent="0.3">
      <c r="C78" s="11"/>
      <c r="D78" s="12"/>
      <c r="H78" s="2"/>
    </row>
    <row r="79" spans="3:8" x14ac:dyDescent="0.3">
      <c r="C79" s="11"/>
      <c r="D79" s="12"/>
      <c r="H79" s="2"/>
    </row>
    <row r="80" spans="3:8" x14ac:dyDescent="0.3">
      <c r="C80" s="11"/>
      <c r="D80" s="12"/>
      <c r="H80" s="2"/>
    </row>
    <row r="81" spans="3:8" x14ac:dyDescent="0.3">
      <c r="C81" s="11"/>
      <c r="D81" s="12"/>
      <c r="H81" s="2"/>
    </row>
    <row r="82" spans="3:8" x14ac:dyDescent="0.3">
      <c r="C82" s="11"/>
      <c r="D82" s="12"/>
      <c r="H82" s="2"/>
    </row>
    <row r="83" spans="3:8" x14ac:dyDescent="0.3">
      <c r="C83" s="11"/>
      <c r="D83" s="12"/>
      <c r="H83" s="2"/>
    </row>
    <row r="84" spans="3:8" x14ac:dyDescent="0.3">
      <c r="C84" s="11"/>
      <c r="D84" s="12"/>
      <c r="H84" s="2"/>
    </row>
    <row r="85" spans="3:8" x14ac:dyDescent="0.3">
      <c r="C85" s="11"/>
      <c r="D85" s="12"/>
      <c r="H85" s="2"/>
    </row>
    <row r="86" spans="3:8" x14ac:dyDescent="0.3">
      <c r="C86" s="11"/>
      <c r="D86" s="12"/>
      <c r="H86" s="2"/>
    </row>
    <row r="87" spans="3:8" x14ac:dyDescent="0.3">
      <c r="C87" s="11"/>
      <c r="D87" s="12"/>
      <c r="H87" s="2"/>
    </row>
    <row r="88" spans="3:8" x14ac:dyDescent="0.3">
      <c r="C88" s="11"/>
      <c r="D88" s="12"/>
      <c r="H88" s="2"/>
    </row>
    <row r="89" spans="3:8" x14ac:dyDescent="0.3">
      <c r="C89" s="11"/>
      <c r="D89" s="12"/>
      <c r="H89" s="2"/>
    </row>
    <row r="90" spans="3:8" x14ac:dyDescent="0.3">
      <c r="C90" s="11"/>
      <c r="D90" s="12"/>
      <c r="H90" s="2"/>
    </row>
    <row r="91" spans="3:8" x14ac:dyDescent="0.3">
      <c r="C91" s="11"/>
      <c r="D91" s="12"/>
      <c r="H91" s="2"/>
    </row>
    <row r="92" spans="3:8" x14ac:dyDescent="0.3">
      <c r="C92" s="11"/>
      <c r="D92" s="12"/>
      <c r="H92" s="2"/>
    </row>
    <row r="93" spans="3:8" x14ac:dyDescent="0.3">
      <c r="C93" s="11"/>
      <c r="D93" s="12"/>
      <c r="H93" s="2"/>
    </row>
    <row r="94" spans="3:8" x14ac:dyDescent="0.3">
      <c r="C94" s="11"/>
      <c r="D94" s="12"/>
      <c r="H94" s="2"/>
    </row>
    <row r="95" spans="3:8" x14ac:dyDescent="0.3">
      <c r="C95" s="11"/>
      <c r="D95" s="12"/>
      <c r="H95" s="2"/>
    </row>
    <row r="96" spans="3:8" x14ac:dyDescent="0.3">
      <c r="C96" s="11"/>
      <c r="D96" s="12"/>
      <c r="H96" s="2"/>
    </row>
    <row r="97" spans="3:8" x14ac:dyDescent="0.3">
      <c r="C97" s="11"/>
      <c r="D97" s="12"/>
      <c r="H97" s="2"/>
    </row>
    <row r="98" spans="3:8" x14ac:dyDescent="0.3">
      <c r="C98" s="11"/>
      <c r="D98" s="12"/>
      <c r="H98" s="2"/>
    </row>
    <row r="99" spans="3:8" x14ac:dyDescent="0.3">
      <c r="C99" s="11"/>
      <c r="D99" s="12"/>
      <c r="H99" s="2"/>
    </row>
    <row r="100" spans="3:8" x14ac:dyDescent="0.3">
      <c r="C100" s="11"/>
      <c r="D100" s="12"/>
      <c r="H100" s="2"/>
    </row>
    <row r="101" spans="3:8" x14ac:dyDescent="0.3">
      <c r="C101" s="11"/>
      <c r="D101" s="12"/>
      <c r="H101" s="2"/>
    </row>
    <row r="102" spans="3:8" x14ac:dyDescent="0.3">
      <c r="C102" s="11"/>
      <c r="D102" s="12"/>
      <c r="H102" s="2"/>
    </row>
    <row r="103" spans="3:8" x14ac:dyDescent="0.3">
      <c r="C103" s="11"/>
      <c r="D103" s="12"/>
      <c r="H103" s="2"/>
    </row>
    <row r="104" spans="3:8" x14ac:dyDescent="0.3">
      <c r="C104" s="11"/>
      <c r="D104" s="12"/>
      <c r="H104" s="2"/>
    </row>
    <row r="105" spans="3:8" x14ac:dyDescent="0.3">
      <c r="C105" s="11"/>
      <c r="D105" s="12"/>
      <c r="H105" s="2"/>
    </row>
    <row r="106" spans="3:8" x14ac:dyDescent="0.3">
      <c r="C106" s="11"/>
      <c r="D106" s="12"/>
      <c r="H106" s="2"/>
    </row>
    <row r="107" spans="3:8" x14ac:dyDescent="0.3">
      <c r="C107" s="11"/>
      <c r="D107" s="12"/>
      <c r="H107" s="2"/>
    </row>
    <row r="108" spans="3:8" x14ac:dyDescent="0.3">
      <c r="C108" s="11"/>
      <c r="D108" s="12"/>
      <c r="H108" s="2"/>
    </row>
    <row r="109" spans="3:8" x14ac:dyDescent="0.3">
      <c r="C109" s="11"/>
      <c r="D109" s="12"/>
      <c r="H109" s="2"/>
    </row>
    <row r="110" spans="3:8" x14ac:dyDescent="0.3">
      <c r="C110" s="11"/>
      <c r="D110" s="12"/>
      <c r="H110" s="2"/>
    </row>
    <row r="111" spans="3:8" x14ac:dyDescent="0.3">
      <c r="C111" s="11"/>
      <c r="D111" s="12"/>
      <c r="H111" s="2"/>
    </row>
    <row r="112" spans="3:8" x14ac:dyDescent="0.3">
      <c r="C112" s="11"/>
      <c r="D112" s="12"/>
      <c r="H112" s="2"/>
    </row>
    <row r="113" spans="3:8" x14ac:dyDescent="0.3">
      <c r="C113" s="11"/>
      <c r="D113" s="12"/>
      <c r="H113" s="2"/>
    </row>
    <row r="114" spans="3:8" x14ac:dyDescent="0.3">
      <c r="C114" s="11"/>
      <c r="D114" s="12"/>
      <c r="H114" s="2"/>
    </row>
    <row r="115" spans="3:8" x14ac:dyDescent="0.3">
      <c r="C115" s="11"/>
      <c r="D115" s="12"/>
      <c r="H115" s="2"/>
    </row>
    <row r="116" spans="3:8" x14ac:dyDescent="0.3">
      <c r="C116" s="11"/>
      <c r="D116" s="12"/>
      <c r="H116" s="2"/>
    </row>
    <row r="117" spans="3:8" x14ac:dyDescent="0.3">
      <c r="C117" s="11"/>
      <c r="D117" s="12"/>
      <c r="H117" s="2"/>
    </row>
    <row r="118" spans="3:8" x14ac:dyDescent="0.3">
      <c r="C118" s="11"/>
      <c r="D118" s="12"/>
      <c r="H118" s="2"/>
    </row>
    <row r="119" spans="3:8" x14ac:dyDescent="0.3">
      <c r="C119" s="11"/>
      <c r="D119" s="12"/>
      <c r="H119" s="2"/>
    </row>
    <row r="120" spans="3:8" x14ac:dyDescent="0.3">
      <c r="C120" s="11"/>
      <c r="D120" s="12"/>
      <c r="H120" s="2"/>
    </row>
    <row r="121" spans="3:8" x14ac:dyDescent="0.3">
      <c r="C121" s="11"/>
      <c r="D121" s="12"/>
      <c r="H121" s="2"/>
    </row>
    <row r="122" spans="3:8" x14ac:dyDescent="0.3">
      <c r="C122" s="11"/>
      <c r="D122" s="12"/>
      <c r="H122" s="2"/>
    </row>
    <row r="123" spans="3:8" x14ac:dyDescent="0.3">
      <c r="C123" s="11"/>
      <c r="D123" s="12"/>
      <c r="H123" s="2"/>
    </row>
    <row r="124" spans="3:8" x14ac:dyDescent="0.3">
      <c r="C124" s="11"/>
      <c r="D124" s="12"/>
      <c r="H124" s="2"/>
    </row>
    <row r="125" spans="3:8" x14ac:dyDescent="0.3">
      <c r="C125" s="11"/>
      <c r="D125" s="12"/>
      <c r="H125" s="2"/>
    </row>
    <row r="126" spans="3:8" x14ac:dyDescent="0.3">
      <c r="C126" s="11"/>
      <c r="D126" s="12"/>
      <c r="H126" s="2"/>
    </row>
    <row r="127" spans="3:8" x14ac:dyDescent="0.3">
      <c r="C127" s="11"/>
      <c r="D127" s="12"/>
      <c r="H127" s="2"/>
    </row>
    <row r="128" spans="3:8" x14ac:dyDescent="0.3">
      <c r="C128" s="11"/>
      <c r="D128" s="12"/>
      <c r="H128" s="2"/>
    </row>
    <row r="129" spans="3:8" x14ac:dyDescent="0.3">
      <c r="C129" s="11"/>
      <c r="D129" s="12"/>
      <c r="H129" s="2"/>
    </row>
    <row r="130" spans="3:8" x14ac:dyDescent="0.3">
      <c r="C130" s="11"/>
      <c r="D130" s="12"/>
      <c r="H130" s="2"/>
    </row>
    <row r="131" spans="3:8" x14ac:dyDescent="0.3">
      <c r="C131" s="11"/>
      <c r="D131" s="12"/>
      <c r="H131" s="2"/>
    </row>
    <row r="132" spans="3:8" x14ac:dyDescent="0.3">
      <c r="C132" s="11"/>
      <c r="D132" s="12"/>
      <c r="H132" s="2"/>
    </row>
    <row r="133" spans="3:8" x14ac:dyDescent="0.3">
      <c r="C133" s="11"/>
      <c r="D133" s="12"/>
      <c r="H133" s="2"/>
    </row>
    <row r="134" spans="3:8" x14ac:dyDescent="0.3">
      <c r="C134" s="11"/>
      <c r="D134" s="12"/>
      <c r="H134" s="2"/>
    </row>
    <row r="135" spans="3:8" x14ac:dyDescent="0.3">
      <c r="C135" s="11"/>
      <c r="D135" s="12"/>
      <c r="H135" s="2"/>
    </row>
    <row r="136" spans="3:8" x14ac:dyDescent="0.3">
      <c r="C136" s="11"/>
      <c r="D136" s="12"/>
      <c r="H136" s="2"/>
    </row>
    <row r="137" spans="3:8" x14ac:dyDescent="0.3">
      <c r="C137" s="11"/>
      <c r="D137" s="12"/>
      <c r="H137" s="2"/>
    </row>
    <row r="138" spans="3:8" x14ac:dyDescent="0.3">
      <c r="C138" s="11"/>
      <c r="D138" s="12"/>
      <c r="H138" s="2"/>
    </row>
    <row r="139" spans="3:8" x14ac:dyDescent="0.3">
      <c r="C139" s="11"/>
      <c r="D139" s="12"/>
      <c r="H139" s="2"/>
    </row>
    <row r="140" spans="3:8" x14ac:dyDescent="0.3">
      <c r="C140" s="11"/>
      <c r="D140" s="12"/>
      <c r="H140" s="2"/>
    </row>
    <row r="141" spans="3:8" x14ac:dyDescent="0.3">
      <c r="C141" s="11"/>
      <c r="D141" s="12"/>
      <c r="H141" s="2"/>
    </row>
    <row r="142" spans="3:8" x14ac:dyDescent="0.3">
      <c r="C142" s="11"/>
      <c r="D142" s="12"/>
      <c r="H142" s="2"/>
    </row>
    <row r="143" spans="3:8" x14ac:dyDescent="0.3">
      <c r="C143" s="11"/>
      <c r="D143" s="12"/>
      <c r="H143" s="2"/>
    </row>
    <row r="144" spans="3:8" x14ac:dyDescent="0.3">
      <c r="C144" s="11"/>
      <c r="D144" s="12"/>
      <c r="H144" s="2"/>
    </row>
    <row r="145" spans="3:8" x14ac:dyDescent="0.3">
      <c r="C145" s="11"/>
      <c r="D145" s="12"/>
      <c r="H145" s="2"/>
    </row>
    <row r="146" spans="3:8" x14ac:dyDescent="0.3">
      <c r="C146" s="11"/>
      <c r="D146" s="12"/>
      <c r="H146" s="2"/>
    </row>
    <row r="147" spans="3:8" x14ac:dyDescent="0.3">
      <c r="C147" s="11"/>
      <c r="D147" s="12"/>
      <c r="H147" s="2"/>
    </row>
    <row r="148" spans="3:8" x14ac:dyDescent="0.3">
      <c r="C148" s="11"/>
      <c r="D148" s="12"/>
      <c r="H148" s="2"/>
    </row>
    <row r="149" spans="3:8" x14ac:dyDescent="0.3">
      <c r="C149" s="11"/>
      <c r="D149" s="12"/>
      <c r="H149" s="2"/>
    </row>
    <row r="150" spans="3:8" x14ac:dyDescent="0.3">
      <c r="C150" s="11"/>
      <c r="D150" s="12"/>
      <c r="H150" s="2"/>
    </row>
    <row r="151" spans="3:8" x14ac:dyDescent="0.3">
      <c r="C151" s="11"/>
      <c r="D151" s="12"/>
      <c r="H151" s="2"/>
    </row>
    <row r="152" spans="3:8" x14ac:dyDescent="0.3">
      <c r="C152" s="11"/>
      <c r="D152" s="12"/>
      <c r="H152" s="2"/>
    </row>
    <row r="153" spans="3:8" x14ac:dyDescent="0.3">
      <c r="C153" s="11"/>
      <c r="D153" s="12"/>
      <c r="H153" s="2"/>
    </row>
    <row r="154" spans="3:8" x14ac:dyDescent="0.3">
      <c r="D154" s="3"/>
      <c r="H154" s="2"/>
    </row>
    <row r="155" spans="3:8" x14ac:dyDescent="0.3">
      <c r="D155" s="3"/>
      <c r="H155" s="2"/>
    </row>
    <row r="156" spans="3:8" x14ac:dyDescent="0.3">
      <c r="D156" s="3"/>
      <c r="H156" s="2"/>
    </row>
    <row r="157" spans="3:8" x14ac:dyDescent="0.3">
      <c r="D157" s="3"/>
      <c r="H157" s="2"/>
    </row>
    <row r="158" spans="3:8" x14ac:dyDescent="0.3">
      <c r="D158" s="3"/>
      <c r="H158" s="2"/>
    </row>
    <row r="159" spans="3:8" x14ac:dyDescent="0.3">
      <c r="D159" s="3"/>
      <c r="H159" s="2"/>
    </row>
    <row r="160" spans="3:8" x14ac:dyDescent="0.3">
      <c r="D160" s="3"/>
      <c r="H160" s="2"/>
    </row>
    <row r="161" spans="4:8" x14ac:dyDescent="0.3">
      <c r="D161" s="3"/>
      <c r="H161" s="2"/>
    </row>
    <row r="162" spans="4:8" x14ac:dyDescent="0.3">
      <c r="D162" s="3"/>
      <c r="H162" s="2"/>
    </row>
    <row r="163" spans="4:8" x14ac:dyDescent="0.3">
      <c r="D163" s="3"/>
      <c r="H163" s="2"/>
    </row>
    <row r="164" spans="4:8" x14ac:dyDescent="0.3">
      <c r="D164" s="3"/>
      <c r="H164" s="2"/>
    </row>
    <row r="165" spans="4:8" x14ac:dyDescent="0.3">
      <c r="D165" s="3"/>
      <c r="H165" s="2"/>
    </row>
    <row r="166" spans="4:8" x14ac:dyDescent="0.3">
      <c r="D166" s="3"/>
      <c r="H166" s="2"/>
    </row>
    <row r="167" spans="4:8" x14ac:dyDescent="0.3">
      <c r="D167" s="3"/>
      <c r="H167" s="2"/>
    </row>
    <row r="168" spans="4:8" x14ac:dyDescent="0.3">
      <c r="D168" s="3"/>
      <c r="H168" s="2"/>
    </row>
    <row r="169" spans="4:8" x14ac:dyDescent="0.3">
      <c r="D169" s="3"/>
      <c r="H169" s="2"/>
    </row>
    <row r="170" spans="4:8" x14ac:dyDescent="0.3">
      <c r="D170" s="3"/>
      <c r="H170" s="2"/>
    </row>
    <row r="171" spans="4:8" x14ac:dyDescent="0.3">
      <c r="D171" s="3"/>
      <c r="H171" s="2"/>
    </row>
    <row r="172" spans="4:8" x14ac:dyDescent="0.3">
      <c r="D172" s="3"/>
      <c r="H172" s="2"/>
    </row>
    <row r="173" spans="4:8" x14ac:dyDescent="0.3">
      <c r="D173" s="3"/>
      <c r="H173" s="2"/>
    </row>
    <row r="174" spans="4:8" x14ac:dyDescent="0.3">
      <c r="D174" s="3"/>
      <c r="H174" s="2"/>
    </row>
  </sheetData>
  <conditionalFormatting sqref="C5">
    <cfRule type="expression" dxfId="6" priority="2" stopIfTrue="1">
      <formula>$L5&lt;&gt;""</formula>
    </cfRule>
  </conditionalFormatting>
  <conditionalFormatting sqref="C6:C61">
    <cfRule type="expression" dxfId="5" priority="1" stopIfTrue="1">
      <formula>$L6&lt;&gt;""</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F16" sqref="F16"/>
    </sheetView>
  </sheetViews>
  <sheetFormatPr defaultColWidth="9.33203125" defaultRowHeight="14.4" x14ac:dyDescent="0.3"/>
  <cols>
    <col min="1" max="1" width="22.33203125" style="2" customWidth="1"/>
    <col min="2" max="2" width="17.33203125" style="2" hidden="1" customWidth="1"/>
    <col min="3" max="3" width="17.33203125" style="2" customWidth="1"/>
    <col min="4" max="4" width="14.33203125" style="3" customWidth="1"/>
    <col min="5" max="5" width="13" style="3" customWidth="1"/>
    <col min="6" max="6" width="14.44140625" style="3" customWidth="1"/>
    <col min="7" max="7" width="12" style="3" customWidth="1"/>
    <col min="8" max="8" width="35" style="2" customWidth="1"/>
    <col min="9" max="13" width="9.33203125" style="2" hidden="1" customWidth="1"/>
    <col min="14" max="16384" width="9.33203125" style="2"/>
  </cols>
  <sheetData>
    <row r="1" spans="1:13" ht="23.4" x14ac:dyDescent="0.3">
      <c r="A1" s="1" t="s">
        <v>297</v>
      </c>
      <c r="H1" s="3"/>
    </row>
    <row r="2" spans="1:13" x14ac:dyDescent="0.3">
      <c r="A2" s="2" t="s">
        <v>290</v>
      </c>
      <c r="H2" s="3"/>
    </row>
    <row r="4" spans="1:13" ht="44.4" x14ac:dyDescent="0.3">
      <c r="A4" s="50" t="s">
        <v>0</v>
      </c>
      <c r="B4" s="50" t="s">
        <v>348</v>
      </c>
      <c r="C4" s="50" t="s">
        <v>348</v>
      </c>
      <c r="D4" s="50" t="s">
        <v>1</v>
      </c>
      <c r="E4" s="50" t="s">
        <v>2</v>
      </c>
      <c r="F4" s="50" t="s">
        <v>3</v>
      </c>
      <c r="G4" s="50" t="s">
        <v>4</v>
      </c>
      <c r="H4" s="50" t="s">
        <v>5</v>
      </c>
    </row>
    <row r="5" spans="1:13" ht="20.399999999999999" x14ac:dyDescent="0.3">
      <c r="A5" s="55" t="s">
        <v>294</v>
      </c>
      <c r="B5" s="55" t="s">
        <v>300</v>
      </c>
      <c r="C5" s="52" t="str">
        <f>IF($L5="",$B5,HYPERLINK($L5,$B5))</f>
        <v>Container (root)</v>
      </c>
      <c r="D5" s="53">
        <v>1</v>
      </c>
      <c r="E5" s="53">
        <v>1</v>
      </c>
      <c r="F5" s="53" t="s">
        <v>8</v>
      </c>
      <c r="G5" s="53" t="s">
        <v>8</v>
      </c>
      <c r="H5" s="56"/>
      <c r="I5" s="6" t="str">
        <f>IF(ISBLANK(B5),"",IF(UPPER(LEFT(B5,2))="F:",SUBSTITUTE(B5,"f:",""),""))</f>
        <v/>
      </c>
      <c r="J5" s="6" t="str">
        <f>IF(I5="","",IF(ISNA(MATCH(I5,TypesRange,0)),IF(ISNA(MATCH(I5,REGTFilingInclude,0)),"REGTSubmitterBatch","REGTFilingInclude"),"Types"))</f>
        <v/>
      </c>
      <c r="K5" s="6" t="str">
        <f>IF(I5="","",IF(ISNA(MATCH(I5,TypesRange,0)),IF(ISNA(MATCH(I5,REGTFilingInclude,0)),ROW(),MATCH(I5,REGTFilingInclude,0)),MATCH(I5,TypesRange,0)))</f>
        <v/>
      </c>
      <c r="L5" s="6" t="str">
        <f>IF(J5="","","[" &amp; Filename &amp; "]'" &amp; J5 &amp; "'!A" &amp; K5)</f>
        <v/>
      </c>
      <c r="M5" s="10" t="str">
        <f>IF($L5="",$B5,$L5 )</f>
        <v>Container (root)</v>
      </c>
    </row>
    <row r="6" spans="1:13" ht="55.2" x14ac:dyDescent="0.3">
      <c r="A6" s="55" t="s">
        <v>111</v>
      </c>
      <c r="B6" s="55" t="s">
        <v>36</v>
      </c>
      <c r="C6" s="52" t="str">
        <f>IF($L6="",$B6,HYPERLINK($L6,$B6))</f>
        <v>xs:string</v>
      </c>
      <c r="D6" s="53">
        <v>0</v>
      </c>
      <c r="E6" s="53">
        <v>1</v>
      </c>
      <c r="F6" s="53">
        <v>24</v>
      </c>
      <c r="G6" s="53" t="s">
        <v>8</v>
      </c>
      <c r="H6" s="55" t="s">
        <v>295</v>
      </c>
      <c r="I6" s="6" t="str">
        <f>IF(ISBLANK(B6),"",IF(UPPER(LEFT(B6,2))="F:",SUBSTITUTE(B6,"f:",""),""))</f>
        <v/>
      </c>
      <c r="J6" s="6" t="str">
        <f>IF(I6="","",IF(ISNA(MATCH(I6,TypesRange,0)),IF(ISNA(MATCH(I6,REGTFilingInclude,0)),"REGTSubmitterBatch","REGTFilingInclude"),"Types"))</f>
        <v/>
      </c>
      <c r="K6" s="6" t="str">
        <f>IF(I6="","",IF(ISNA(MATCH(I6,TypesRange,0)),IF(ISNA(MATCH(I6,REGTFilingInclude,0)),ROW(),MATCH(I6,REGTFilingInclude,0)),MATCH(I6,TypesRange,0)))</f>
        <v/>
      </c>
      <c r="L6" s="6" t="str">
        <f>IF(J6="","","[" &amp; Filename &amp; "]'" &amp; J6 &amp; "'!A" &amp; K6)</f>
        <v/>
      </c>
      <c r="M6" s="10" t="str">
        <f>IF($L6="",$B6,$L6 )</f>
        <v>xs:string</v>
      </c>
    </row>
    <row r="7" spans="1:13" x14ac:dyDescent="0.3">
      <c r="A7" s="55" t="s">
        <v>296</v>
      </c>
      <c r="B7" s="55" t="s">
        <v>7</v>
      </c>
      <c r="C7" s="52" t="str">
        <f>IF($L7="",$B7,HYPERLINK($L7,$B7))</f>
        <v>Container</v>
      </c>
      <c r="D7" s="53">
        <v>1</v>
      </c>
      <c r="E7" s="53">
        <v>1</v>
      </c>
      <c r="F7" s="53" t="s">
        <v>8</v>
      </c>
      <c r="G7" s="53" t="s">
        <v>8</v>
      </c>
      <c r="H7" s="56"/>
      <c r="I7" s="6" t="str">
        <f>IF(ISBLANK(B7),"",IF(UPPER(LEFT(B7,2))="F:",SUBSTITUTE(B7,"f:",""),""))</f>
        <v/>
      </c>
      <c r="J7" s="6" t="str">
        <f>IF(I7="","",IF(ISNA(MATCH(I7,TypesRange,0)),IF(ISNA(MATCH(I7,REGTFilingInclude,0)),"REGTSubmitterBatch","REGTFilingInclude"),"Types"))</f>
        <v/>
      </c>
      <c r="K7" s="6" t="str">
        <f>IF(I7="","",IF(ISNA(MATCH(I7,TypesRange,0)),IF(ISNA(MATCH(I7,REGTFilingInclude,0)),ROW(),MATCH(I7,REGTFilingInclude,0)),MATCH(I7,TypesRange,0)))</f>
        <v/>
      </c>
      <c r="L7" s="6" t="str">
        <f>IF(J7="","","[" &amp; Filename &amp; "]'" &amp; J7 &amp; "'!A" &amp; K7)</f>
        <v/>
      </c>
      <c r="M7" s="10" t="str">
        <f>IF($L7="",$B7,$L7 )</f>
        <v>Container</v>
      </c>
    </row>
    <row r="8" spans="1:13" ht="51" x14ac:dyDescent="0.3">
      <c r="A8" s="55" t="s">
        <v>248</v>
      </c>
      <c r="B8" s="55" t="s">
        <v>249</v>
      </c>
      <c r="C8" s="52" t="str">
        <f ca="1">IF($L8="",$B8,HYPERLINK($L8,$B8))</f>
        <v>f:RegTFilingType</v>
      </c>
      <c r="D8" s="53">
        <v>1</v>
      </c>
      <c r="E8" s="53" t="s">
        <v>131</v>
      </c>
      <c r="F8" s="53" t="s">
        <v>8</v>
      </c>
      <c r="G8" s="53" t="s">
        <v>8</v>
      </c>
      <c r="H8" s="56"/>
      <c r="I8" s="6" t="str">
        <f>IF(ISBLANK(B8),"",IF(UPPER(LEFT(B8,2))="F:",SUBSTITUTE(B8,"f:",""),""))</f>
        <v>RegTFilingType</v>
      </c>
      <c r="J8" s="6" t="str">
        <f>IF(I8="","",IF(ISNA(MATCH(I8,TypesRange,0)),IF(ISNA(MATCH(I8,REGTFilingInclude,0)),"REGTSubmitterBatch","REGTFilingInclude"),"Types"))</f>
        <v>REGTFilingInclude</v>
      </c>
      <c r="K8" s="6">
        <f>IF(I8="","",IF(ISNA(MATCH(I8,TypesRange,0)),IF(ISNA(MATCH(I8,REGTFilingInclude,0)),ROW(),MATCH(I8,REGTFilingInclude,0)),MATCH(I8,TypesRange,0)))</f>
        <v>5</v>
      </c>
      <c r="L8" s="6" t="str">
        <f ca="1">IF(J8="","","[" &amp; Filename &amp; "]'" &amp; J8 &amp; "'!A" &amp; K8)</f>
        <v>[rex-system-batch-workbook (9).xlsx]'REGTFilingInclude'!A5</v>
      </c>
      <c r="M8" s="10" t="str">
        <f ca="1">IF($L8="",$B8,$L8 )</f>
        <v>[rex-system-batch-workbook (9).xlsx]'REGTFilingInclude'!A5</v>
      </c>
    </row>
    <row r="9" spans="1:13" x14ac:dyDescent="0.3">
      <c r="C9" s="4"/>
      <c r="I9" s="6"/>
      <c r="J9" s="6"/>
      <c r="K9" s="6"/>
      <c r="L9" s="6"/>
      <c r="M9" s="10"/>
    </row>
    <row r="10" spans="1:13" x14ac:dyDescent="0.3">
      <c r="C10" s="4"/>
    </row>
  </sheetData>
  <conditionalFormatting sqref="C5">
    <cfRule type="expression" dxfId="4" priority="2" stopIfTrue="1">
      <formula>$L5&lt;&gt;""</formula>
    </cfRule>
  </conditionalFormatting>
  <conditionalFormatting sqref="C6:C10">
    <cfRule type="expression" dxfId="3" priority="1" stopIfTrue="1">
      <formula>$L6&lt;&gt;""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topLeftCell="D1" workbookViewId="0">
      <pane ySplit="4" topLeftCell="A34" activePane="bottomLeft" state="frozen"/>
      <selection pane="bottomLeft" activeCell="O35" sqref="O35:P35"/>
    </sheetView>
  </sheetViews>
  <sheetFormatPr defaultColWidth="9.33203125" defaultRowHeight="14.4" x14ac:dyDescent="0.3"/>
  <cols>
    <col min="1" max="1" width="24.33203125" style="15" customWidth="1"/>
    <col min="2" max="3" width="24.33203125" style="2" customWidth="1"/>
    <col min="4" max="4" width="14.6640625" style="3" customWidth="1"/>
    <col min="5" max="5" width="12.6640625" style="3" customWidth="1"/>
    <col min="6" max="6" width="19.44140625" style="14" customWidth="1"/>
    <col min="7" max="7" width="13.5546875" style="3" customWidth="1"/>
    <col min="8" max="8" width="43.6640625" style="2" customWidth="1"/>
    <col min="9" max="9" width="10" style="2" hidden="1" customWidth="1"/>
    <col min="10" max="10" width="17.6640625" style="2" hidden="1" customWidth="1"/>
    <col min="11" max="11" width="9.33203125" style="2" hidden="1" customWidth="1"/>
    <col min="12" max="12" width="24.44140625" style="2" hidden="1" customWidth="1"/>
    <col min="13" max="13" width="9.33203125" style="2" hidden="1" customWidth="1"/>
    <col min="14" max="14" width="9.33203125" style="28"/>
    <col min="15" max="15" width="9.33203125" style="2"/>
    <col min="16" max="16" width="58.5546875" style="2" customWidth="1"/>
    <col min="17" max="16384" width="9.33203125" style="2"/>
  </cols>
  <sheetData>
    <row r="1" spans="1:14" ht="23.4" x14ac:dyDescent="0.3">
      <c r="A1" s="1" t="s">
        <v>231</v>
      </c>
      <c r="D1" s="2"/>
      <c r="F1" s="3"/>
      <c r="H1" s="3"/>
    </row>
    <row r="2" spans="1:14" x14ac:dyDescent="0.3">
      <c r="A2" s="2" t="s">
        <v>303</v>
      </c>
      <c r="D2" s="2"/>
      <c r="F2" s="3"/>
      <c r="H2" s="3"/>
    </row>
    <row r="3" spans="1:14" x14ac:dyDescent="0.3">
      <c r="A3" s="2"/>
      <c r="D3" s="2"/>
      <c r="F3" s="3"/>
      <c r="H3" s="3"/>
    </row>
    <row r="4" spans="1:14" ht="34.200000000000003" x14ac:dyDescent="0.3">
      <c r="A4" s="50" t="s">
        <v>0</v>
      </c>
      <c r="B4" s="50" t="s">
        <v>348</v>
      </c>
      <c r="C4" s="50" t="s">
        <v>348</v>
      </c>
      <c r="D4" s="50" t="s">
        <v>1</v>
      </c>
      <c r="E4" s="50" t="s">
        <v>2</v>
      </c>
      <c r="F4" s="51" t="s">
        <v>3</v>
      </c>
      <c r="G4" s="50" t="s">
        <v>4</v>
      </c>
      <c r="H4" s="50" t="s">
        <v>5</v>
      </c>
    </row>
    <row r="5" spans="1:14" s="13" customFormat="1" ht="27.6" x14ac:dyDescent="0.3">
      <c r="A5" s="52" t="s">
        <v>298</v>
      </c>
      <c r="B5" s="52" t="s">
        <v>299</v>
      </c>
      <c r="C5" s="52" t="str">
        <f t="shared" ref="C5:C36" si="0">IF($L5="",$B5,HYPERLINK($L5,$B5))</f>
        <v>Root definition</v>
      </c>
      <c r="D5" s="53">
        <v>1</v>
      </c>
      <c r="E5" s="53">
        <v>1</v>
      </c>
      <c r="F5" s="54" t="s">
        <v>8</v>
      </c>
      <c r="G5" s="53" t="s">
        <v>8</v>
      </c>
      <c r="H5" s="52" t="s">
        <v>319</v>
      </c>
      <c r="I5" s="6" t="str">
        <f>IF(ISBLANK(B5),"",IF(UPPER(LEFT(B5,2))="F:",SUBSTITUTE(B5,"f:",""),""))</f>
        <v/>
      </c>
      <c r="J5" s="6" t="str">
        <f t="shared" ref="J5:J36" si="1">IF(I5="","",IF(ISNA(MATCH(I5,TypesRange,0)),"","Types"))</f>
        <v/>
      </c>
      <c r="K5" s="6" t="str">
        <f t="shared" ref="K5:K36" si="2">IF(I5="","",IF(ISNA(MATCH(I5,TypesRange,0)),"",MATCH(I5,TypesRange,0)))</f>
        <v/>
      </c>
      <c r="L5" s="6" t="str">
        <f>IF(J5="","","[" &amp; Filename &amp; "]'" &amp; J5 &amp; "'!A" &amp; K5)</f>
        <v/>
      </c>
      <c r="M5" s="10" t="str">
        <f>IF($L5="",$B5,$L5 )</f>
        <v>Root definition</v>
      </c>
      <c r="N5" s="29"/>
    </row>
    <row r="6" spans="1:14" x14ac:dyDescent="0.3">
      <c r="A6" s="55" t="s">
        <v>6</v>
      </c>
      <c r="B6" s="55" t="s">
        <v>7</v>
      </c>
      <c r="C6" s="52" t="str">
        <f t="shared" si="0"/>
        <v>Container</v>
      </c>
      <c r="D6" s="53">
        <v>1</v>
      </c>
      <c r="E6" s="53">
        <v>1</v>
      </c>
      <c r="F6" s="54" t="s">
        <v>8</v>
      </c>
      <c r="G6" s="53" t="s">
        <v>8</v>
      </c>
      <c r="H6" s="56"/>
      <c r="I6" s="6" t="str">
        <f t="shared" ref="I6:I69" si="3">IF(ISBLANK(B6),"",IF(UPPER(LEFT(B6,2))="F:",SUBSTITUTE(B6,"f:",""),""))</f>
        <v/>
      </c>
      <c r="J6" s="6" t="str">
        <f t="shared" si="1"/>
        <v/>
      </c>
      <c r="K6" s="6" t="str">
        <f t="shared" si="2"/>
        <v/>
      </c>
      <c r="L6" s="6" t="str">
        <f t="shared" ref="L6:L69" si="4">IF(J6="","","[" &amp; Filename &amp; "]'" &amp; J6 &amp; "'!A" &amp; K6)</f>
        <v/>
      </c>
      <c r="M6" s="10" t="str">
        <f t="shared" ref="M6:M69" si="5">IF($L6="",$B6,$L6 )</f>
        <v>Container</v>
      </c>
    </row>
    <row r="7" spans="1:14" ht="27.6" x14ac:dyDescent="0.3">
      <c r="A7" s="55" t="s">
        <v>9</v>
      </c>
      <c r="B7" s="55" t="s">
        <v>10</v>
      </c>
      <c r="C7" s="52" t="str">
        <f t="shared" si="0"/>
        <v>xs:positiveInteger</v>
      </c>
      <c r="D7" s="53">
        <v>1</v>
      </c>
      <c r="E7" s="53">
        <v>1</v>
      </c>
      <c r="F7" s="54" t="s">
        <v>8</v>
      </c>
      <c r="G7" s="53" t="s">
        <v>8</v>
      </c>
      <c r="H7" s="55" t="s">
        <v>11</v>
      </c>
      <c r="I7" s="6" t="str">
        <f t="shared" si="3"/>
        <v/>
      </c>
      <c r="J7" s="6" t="str">
        <f t="shared" si="1"/>
        <v/>
      </c>
      <c r="K7" s="6" t="str">
        <f t="shared" si="2"/>
        <v/>
      </c>
      <c r="L7" s="6" t="str">
        <f t="shared" si="4"/>
        <v/>
      </c>
      <c r="M7" s="10" t="str">
        <f t="shared" si="5"/>
        <v>xs:positiveInteger</v>
      </c>
    </row>
    <row r="8" spans="1:14" ht="69" x14ac:dyDescent="0.3">
      <c r="A8" s="55" t="s">
        <v>12</v>
      </c>
      <c r="B8" s="55" t="s">
        <v>13</v>
      </c>
      <c r="C8" s="52" t="str">
        <f t="shared" ca="1" si="0"/>
        <v>f:EmptyPositiveIntegerType</v>
      </c>
      <c r="D8" s="53">
        <v>1</v>
      </c>
      <c r="E8" s="53">
        <v>1</v>
      </c>
      <c r="F8" s="54" t="s">
        <v>8</v>
      </c>
      <c r="G8" s="53" t="s">
        <v>8</v>
      </c>
      <c r="H8" s="55" t="s">
        <v>14</v>
      </c>
      <c r="I8" s="6" t="str">
        <f t="shared" si="3"/>
        <v>EmptyPositiveIntegerType</v>
      </c>
      <c r="J8" s="6" t="str">
        <f t="shared" si="1"/>
        <v>Types</v>
      </c>
      <c r="K8" s="6">
        <f t="shared" si="2"/>
        <v>116</v>
      </c>
      <c r="L8" s="6" t="str">
        <f t="shared" ca="1" si="4"/>
        <v>[rex-system-batch-workbook (9).xlsx]'Types'!A116</v>
      </c>
      <c r="M8" s="10" t="str">
        <f t="shared" ca="1" si="5"/>
        <v>[rex-system-batch-workbook (9).xlsx]'Types'!A116</v>
      </c>
    </row>
    <row r="9" spans="1:14" ht="69" x14ac:dyDescent="0.3">
      <c r="A9" s="55" t="s">
        <v>15</v>
      </c>
      <c r="B9" s="55" t="s">
        <v>13</v>
      </c>
      <c r="C9" s="52" t="str">
        <f t="shared" ca="1" si="0"/>
        <v>f:EmptyPositiveIntegerType</v>
      </c>
      <c r="D9" s="53">
        <v>1</v>
      </c>
      <c r="E9" s="53">
        <v>1</v>
      </c>
      <c r="F9" s="54" t="s">
        <v>8</v>
      </c>
      <c r="G9" s="53" t="s">
        <v>8</v>
      </c>
      <c r="H9" s="55" t="s">
        <v>14</v>
      </c>
      <c r="I9" s="6" t="str">
        <f t="shared" si="3"/>
        <v>EmptyPositiveIntegerType</v>
      </c>
      <c r="J9" s="6" t="str">
        <f t="shared" si="1"/>
        <v>Types</v>
      </c>
      <c r="K9" s="6">
        <f t="shared" si="2"/>
        <v>116</v>
      </c>
      <c r="L9" s="6" t="str">
        <f t="shared" ca="1" si="4"/>
        <v>[rex-system-batch-workbook (9).xlsx]'Types'!A116</v>
      </c>
      <c r="M9" s="10" t="str">
        <f t="shared" ca="1" si="5"/>
        <v>[rex-system-batch-workbook (9).xlsx]'Types'!A116</v>
      </c>
    </row>
    <row r="10" spans="1:14" ht="193.2" x14ac:dyDescent="0.3">
      <c r="A10" s="55" t="s">
        <v>16</v>
      </c>
      <c r="B10" s="55" t="s">
        <v>17</v>
      </c>
      <c r="C10" s="52" t="str">
        <f t="shared" ca="1" si="0"/>
        <v>f:RequestActionType</v>
      </c>
      <c r="D10" s="53">
        <v>1</v>
      </c>
      <c r="E10" s="53">
        <v>1</v>
      </c>
      <c r="F10" s="54" t="s">
        <v>8</v>
      </c>
      <c r="G10" s="53" t="s">
        <v>8</v>
      </c>
      <c r="H10" s="55" t="s">
        <v>18</v>
      </c>
      <c r="I10" s="6" t="str">
        <f t="shared" si="3"/>
        <v>RequestActionType</v>
      </c>
      <c r="J10" s="6" t="str">
        <f t="shared" si="1"/>
        <v>Types</v>
      </c>
      <c r="K10" s="6">
        <f t="shared" si="2"/>
        <v>102</v>
      </c>
      <c r="L10" s="6" t="str">
        <f t="shared" ca="1" si="4"/>
        <v>[rex-system-batch-workbook (9).xlsx]'Types'!A102</v>
      </c>
      <c r="M10" s="10" t="str">
        <f t="shared" ca="1" si="5"/>
        <v>[rex-system-batch-workbook (9).xlsx]'Types'!A102</v>
      </c>
    </row>
    <row r="11" spans="1:14" x14ac:dyDescent="0.3">
      <c r="A11" s="55" t="s">
        <v>19</v>
      </c>
      <c r="B11" s="55" t="s">
        <v>7</v>
      </c>
      <c r="C11" s="52" t="str">
        <f t="shared" si="0"/>
        <v>Container</v>
      </c>
      <c r="D11" s="53">
        <v>1</v>
      </c>
      <c r="E11" s="53">
        <v>1</v>
      </c>
      <c r="F11" s="54" t="s">
        <v>8</v>
      </c>
      <c r="G11" s="53" t="s">
        <v>8</v>
      </c>
      <c r="H11" s="56"/>
      <c r="I11" s="6" t="str">
        <f t="shared" si="3"/>
        <v/>
      </c>
      <c r="J11" s="6" t="str">
        <f t="shared" si="1"/>
        <v/>
      </c>
      <c r="K11" s="6" t="str">
        <f t="shared" si="2"/>
        <v/>
      </c>
      <c r="L11" s="6" t="str">
        <f t="shared" si="4"/>
        <v/>
      </c>
      <c r="M11" s="10" t="str">
        <f t="shared" si="5"/>
        <v>Container</v>
      </c>
    </row>
    <row r="12" spans="1:14" ht="40.799999999999997" x14ac:dyDescent="0.3">
      <c r="A12" s="55" t="s">
        <v>20</v>
      </c>
      <c r="B12" s="55" t="s">
        <v>21</v>
      </c>
      <c r="C12" s="52" t="str">
        <f t="shared" ca="1" si="0"/>
        <v>f:RequestTypeType</v>
      </c>
      <c r="D12" s="53">
        <v>1</v>
      </c>
      <c r="E12" s="53">
        <v>1</v>
      </c>
      <c r="F12" s="54" t="s">
        <v>8</v>
      </c>
      <c r="G12" s="53" t="s">
        <v>8</v>
      </c>
      <c r="H12" s="56"/>
      <c r="I12" s="6" t="str">
        <f t="shared" si="3"/>
        <v>RequestTypeType</v>
      </c>
      <c r="J12" s="6" t="str">
        <f t="shared" si="1"/>
        <v>Types</v>
      </c>
      <c r="K12" s="6">
        <f t="shared" si="2"/>
        <v>16</v>
      </c>
      <c r="L12" s="6" t="str">
        <f t="shared" ca="1" si="4"/>
        <v>[rex-system-batch-workbook (9).xlsx]'Types'!A16</v>
      </c>
      <c r="M12" s="10" t="str">
        <f t="shared" ca="1" si="5"/>
        <v>[rex-system-batch-workbook (9).xlsx]'Types'!A16</v>
      </c>
    </row>
    <row r="13" spans="1:14" ht="41.4" x14ac:dyDescent="0.3">
      <c r="A13" s="55" t="s">
        <v>22</v>
      </c>
      <c r="B13" s="55" t="s">
        <v>23</v>
      </c>
      <c r="C13" s="52" t="str">
        <f t="shared" ca="1" si="0"/>
        <v>f:RuleTypeType</v>
      </c>
      <c r="D13" s="53">
        <v>1</v>
      </c>
      <c r="E13" s="53">
        <v>1</v>
      </c>
      <c r="F13" s="54" t="s">
        <v>8</v>
      </c>
      <c r="G13" s="53" t="s">
        <v>8</v>
      </c>
      <c r="H13" s="55" t="s">
        <v>24</v>
      </c>
      <c r="I13" s="6" t="str">
        <f t="shared" si="3"/>
        <v>RuleTypeType</v>
      </c>
      <c r="J13" s="6" t="str">
        <f t="shared" si="1"/>
        <v>Types</v>
      </c>
      <c r="K13" s="6">
        <f t="shared" si="2"/>
        <v>7</v>
      </c>
      <c r="L13" s="6" t="str">
        <f t="shared" ca="1" si="4"/>
        <v>[rex-system-batch-workbook (9).xlsx]'Types'!A7</v>
      </c>
      <c r="M13" s="10" t="str">
        <f t="shared" ca="1" si="5"/>
        <v>[rex-system-batch-workbook (9).xlsx]'Types'!A7</v>
      </c>
    </row>
    <row r="14" spans="1:14" ht="40.799999999999997" x14ac:dyDescent="0.3">
      <c r="A14" s="55" t="s">
        <v>25</v>
      </c>
      <c r="B14" s="55" t="s">
        <v>26</v>
      </c>
      <c r="C14" s="52" t="str">
        <f t="shared" ca="1" si="0"/>
        <v>f:ReasonCodeType</v>
      </c>
      <c r="D14" s="53">
        <v>1</v>
      </c>
      <c r="E14" s="53">
        <v>1</v>
      </c>
      <c r="F14" s="54" t="s">
        <v>8</v>
      </c>
      <c r="G14" s="53" t="s">
        <v>8</v>
      </c>
      <c r="H14" s="56"/>
      <c r="I14" s="6" t="str">
        <f t="shared" si="3"/>
        <v>ReasonCodeType</v>
      </c>
      <c r="J14" s="6" t="str">
        <f t="shared" si="1"/>
        <v>Types</v>
      </c>
      <c r="K14" s="6">
        <f t="shared" si="2"/>
        <v>27</v>
      </c>
      <c r="L14" s="6" t="str">
        <f t="shared" ca="1" si="4"/>
        <v>[rex-system-batch-workbook (9).xlsx]'Types'!A27</v>
      </c>
      <c r="M14" s="10" t="str">
        <f t="shared" ca="1" si="5"/>
        <v>[rex-system-batch-workbook (9).xlsx]'Types'!A27</v>
      </c>
    </row>
    <row r="15" spans="1:14" ht="51" x14ac:dyDescent="0.3">
      <c r="A15" s="55" t="s">
        <v>27</v>
      </c>
      <c r="B15" s="55" t="s">
        <v>28</v>
      </c>
      <c r="C15" s="52" t="str">
        <f t="shared" ca="1" si="0"/>
        <v>f:nonNegativeIntegerTo99</v>
      </c>
      <c r="D15" s="53">
        <v>1</v>
      </c>
      <c r="E15" s="53">
        <v>1</v>
      </c>
      <c r="F15" s="54" t="s">
        <v>8</v>
      </c>
      <c r="G15" s="53" t="s">
        <v>8</v>
      </c>
      <c r="H15" s="56"/>
      <c r="I15" s="6" t="str">
        <f t="shared" si="3"/>
        <v>nonNegativeIntegerTo99</v>
      </c>
      <c r="J15" s="6" t="str">
        <f t="shared" si="1"/>
        <v>Types</v>
      </c>
      <c r="K15" s="6">
        <f t="shared" si="2"/>
        <v>133</v>
      </c>
      <c r="L15" s="6" t="str">
        <f t="shared" ca="1" si="4"/>
        <v>[rex-system-batch-workbook (9).xlsx]'Types'!A133</v>
      </c>
      <c r="M15" s="10" t="str">
        <f t="shared" ca="1" si="5"/>
        <v>[rex-system-batch-workbook (9).xlsx]'Types'!A133</v>
      </c>
    </row>
    <row r="16" spans="1:14" ht="55.2" x14ac:dyDescent="0.3">
      <c r="A16" s="55" t="s">
        <v>29</v>
      </c>
      <c r="B16" s="55" t="s">
        <v>30</v>
      </c>
      <c r="C16" s="52" t="str">
        <f t="shared" si="0"/>
        <v>xs:date</v>
      </c>
      <c r="D16" s="53">
        <v>1</v>
      </c>
      <c r="E16" s="53">
        <v>1</v>
      </c>
      <c r="F16" s="54" t="s">
        <v>8</v>
      </c>
      <c r="G16" s="53" t="s">
        <v>8</v>
      </c>
      <c r="H16" s="55" t="s">
        <v>31</v>
      </c>
      <c r="I16" s="6" t="str">
        <f t="shared" si="3"/>
        <v/>
      </c>
      <c r="J16" s="6" t="str">
        <f t="shared" si="1"/>
        <v/>
      </c>
      <c r="K16" s="6" t="str">
        <f t="shared" si="2"/>
        <v/>
      </c>
      <c r="L16" s="6" t="str">
        <f t="shared" si="4"/>
        <v/>
      </c>
      <c r="M16" s="10" t="str">
        <f t="shared" si="5"/>
        <v>xs:date</v>
      </c>
    </row>
    <row r="17" spans="1:13" ht="124.2" x14ac:dyDescent="0.3">
      <c r="A17" s="55" t="s">
        <v>32</v>
      </c>
      <c r="B17" s="55" t="s">
        <v>33</v>
      </c>
      <c r="C17" s="52" t="str">
        <f t="shared" ca="1" si="0"/>
        <v>f:positiveIntegerTo99</v>
      </c>
      <c r="D17" s="53">
        <v>1</v>
      </c>
      <c r="E17" s="53">
        <v>1</v>
      </c>
      <c r="F17" s="54" t="s">
        <v>8</v>
      </c>
      <c r="G17" s="53" t="s">
        <v>8</v>
      </c>
      <c r="H17" s="55" t="s">
        <v>34</v>
      </c>
      <c r="I17" s="6" t="str">
        <f t="shared" si="3"/>
        <v>positiveIntegerTo99</v>
      </c>
      <c r="J17" s="6" t="str">
        <f t="shared" si="1"/>
        <v>Types</v>
      </c>
      <c r="K17" s="6">
        <f t="shared" si="2"/>
        <v>132</v>
      </c>
      <c r="L17" s="6" t="str">
        <f t="shared" ca="1" si="4"/>
        <v>[rex-system-batch-workbook (9).xlsx]'Types'!A132</v>
      </c>
      <c r="M17" s="10" t="str">
        <f t="shared" ca="1" si="5"/>
        <v>[rex-system-batch-workbook (9).xlsx]'Types'!A132</v>
      </c>
    </row>
    <row r="18" spans="1:13" ht="55.2" x14ac:dyDescent="0.3">
      <c r="A18" s="55" t="s">
        <v>35</v>
      </c>
      <c r="B18" s="55" t="s">
        <v>36</v>
      </c>
      <c r="C18" s="52" t="str">
        <f t="shared" si="0"/>
        <v>xs:string</v>
      </c>
      <c r="D18" s="53">
        <v>1</v>
      </c>
      <c r="E18" s="53">
        <v>1</v>
      </c>
      <c r="F18" s="54">
        <v>255</v>
      </c>
      <c r="G18" s="53" t="s">
        <v>8</v>
      </c>
      <c r="H18" s="55" t="s">
        <v>37</v>
      </c>
      <c r="I18" s="6" t="str">
        <f t="shared" si="3"/>
        <v/>
      </c>
      <c r="J18" s="6" t="str">
        <f t="shared" si="1"/>
        <v/>
      </c>
      <c r="K18" s="6" t="str">
        <f t="shared" si="2"/>
        <v/>
      </c>
      <c r="L18" s="6" t="str">
        <f t="shared" si="4"/>
        <v/>
      </c>
      <c r="M18" s="10" t="str">
        <f t="shared" si="5"/>
        <v>xs:string</v>
      </c>
    </row>
    <row r="19" spans="1:13" ht="40.799999999999997" x14ac:dyDescent="0.3">
      <c r="A19" s="55" t="s">
        <v>38</v>
      </c>
      <c r="B19" s="55" t="s">
        <v>39</v>
      </c>
      <c r="C19" s="52" t="str">
        <f t="shared" ca="1" si="0"/>
        <v>f:ReceivedByType</v>
      </c>
      <c r="D19" s="53">
        <v>1</v>
      </c>
      <c r="E19" s="53">
        <v>1</v>
      </c>
      <c r="F19" s="54" t="s">
        <v>8</v>
      </c>
      <c r="G19" s="53" t="s">
        <v>8</v>
      </c>
      <c r="H19" s="55" t="s">
        <v>40</v>
      </c>
      <c r="I19" s="6" t="str">
        <f t="shared" si="3"/>
        <v>ReceivedByType</v>
      </c>
      <c r="J19" s="6" t="str">
        <f t="shared" si="1"/>
        <v>Types</v>
      </c>
      <c r="K19" s="6">
        <f t="shared" si="2"/>
        <v>19</v>
      </c>
      <c r="L19" s="6" t="str">
        <f t="shared" ca="1" si="4"/>
        <v>[rex-system-batch-workbook (9).xlsx]'Types'!A19</v>
      </c>
      <c r="M19" s="10" t="str">
        <f t="shared" ca="1" si="5"/>
        <v>[rex-system-batch-workbook (9).xlsx]'Types'!A19</v>
      </c>
    </row>
    <row r="20" spans="1:13" ht="96.6" x14ac:dyDescent="0.3">
      <c r="A20" s="55" t="s">
        <v>41</v>
      </c>
      <c r="B20" s="55" t="s">
        <v>42</v>
      </c>
      <c r="C20" s="52" t="str">
        <f t="shared" si="0"/>
        <v>xs:boolean</v>
      </c>
      <c r="D20" s="53">
        <v>1</v>
      </c>
      <c r="E20" s="53">
        <v>1</v>
      </c>
      <c r="F20" s="54" t="s">
        <v>8</v>
      </c>
      <c r="G20" s="53" t="s">
        <v>8</v>
      </c>
      <c r="H20" s="55" t="s">
        <v>43</v>
      </c>
      <c r="I20" s="6" t="str">
        <f t="shared" si="3"/>
        <v/>
      </c>
      <c r="J20" s="6" t="str">
        <f t="shared" si="1"/>
        <v/>
      </c>
      <c r="K20" s="6" t="str">
        <f t="shared" si="2"/>
        <v/>
      </c>
      <c r="L20" s="6" t="str">
        <f t="shared" si="4"/>
        <v/>
      </c>
      <c r="M20" s="10" t="str">
        <f t="shared" si="5"/>
        <v>xs:boolean</v>
      </c>
    </row>
    <row r="21" spans="1:13" ht="55.2" x14ac:dyDescent="0.3">
      <c r="A21" s="55" t="s">
        <v>44</v>
      </c>
      <c r="B21" s="55" t="s">
        <v>36</v>
      </c>
      <c r="C21" s="52" t="str">
        <f t="shared" si="0"/>
        <v>xs:string</v>
      </c>
      <c r="D21" s="53">
        <v>1</v>
      </c>
      <c r="E21" s="53">
        <v>1</v>
      </c>
      <c r="F21" s="54">
        <v>24</v>
      </c>
      <c r="G21" s="53" t="s">
        <v>8</v>
      </c>
      <c r="H21" s="55" t="s">
        <v>45</v>
      </c>
      <c r="I21" s="6" t="str">
        <f t="shared" si="3"/>
        <v/>
      </c>
      <c r="J21" s="6" t="str">
        <f t="shared" si="1"/>
        <v/>
      </c>
      <c r="K21" s="6" t="str">
        <f t="shared" si="2"/>
        <v/>
      </c>
      <c r="L21" s="6" t="str">
        <f t="shared" si="4"/>
        <v/>
      </c>
      <c r="M21" s="10" t="str">
        <f t="shared" si="5"/>
        <v>xs:string</v>
      </c>
    </row>
    <row r="22" spans="1:13" x14ac:dyDescent="0.3">
      <c r="A22" s="55" t="s">
        <v>46</v>
      </c>
      <c r="B22" s="55" t="s">
        <v>7</v>
      </c>
      <c r="C22" s="52" t="str">
        <f t="shared" si="0"/>
        <v>Container</v>
      </c>
      <c r="D22" s="53">
        <v>1</v>
      </c>
      <c r="E22" s="53">
        <v>1</v>
      </c>
      <c r="F22" s="54" t="s">
        <v>8</v>
      </c>
      <c r="G22" s="53" t="s">
        <v>8</v>
      </c>
      <c r="H22" s="56"/>
      <c r="I22" s="6" t="str">
        <f t="shared" si="3"/>
        <v/>
      </c>
      <c r="J22" s="6" t="str">
        <f t="shared" si="1"/>
        <v/>
      </c>
      <c r="K22" s="6" t="str">
        <f t="shared" si="2"/>
        <v/>
      </c>
      <c r="L22" s="6" t="str">
        <f t="shared" si="4"/>
        <v/>
      </c>
      <c r="M22" s="10" t="str">
        <f t="shared" si="5"/>
        <v>Container</v>
      </c>
    </row>
    <row r="23" spans="1:13" x14ac:dyDescent="0.3">
      <c r="A23" s="55" t="s">
        <v>47</v>
      </c>
      <c r="B23" s="55" t="s">
        <v>30</v>
      </c>
      <c r="C23" s="52" t="str">
        <f t="shared" si="0"/>
        <v>xs:date</v>
      </c>
      <c r="D23" s="53">
        <v>1</v>
      </c>
      <c r="E23" s="53">
        <v>1</v>
      </c>
      <c r="F23" s="54" t="s">
        <v>8</v>
      </c>
      <c r="G23" s="53" t="s">
        <v>8</v>
      </c>
      <c r="H23" s="56"/>
      <c r="I23" s="6" t="str">
        <f t="shared" si="3"/>
        <v/>
      </c>
      <c r="J23" s="6" t="str">
        <f t="shared" si="1"/>
        <v/>
      </c>
      <c r="K23" s="6" t="str">
        <f t="shared" si="2"/>
        <v/>
      </c>
      <c r="L23" s="6" t="str">
        <f t="shared" si="4"/>
        <v/>
      </c>
      <c r="M23" s="10" t="str">
        <f t="shared" si="5"/>
        <v>xs:date</v>
      </c>
    </row>
    <row r="24" spans="1:13" x14ac:dyDescent="0.3">
      <c r="A24" s="55" t="s">
        <v>48</v>
      </c>
      <c r="B24" s="55" t="s">
        <v>30</v>
      </c>
      <c r="C24" s="52" t="str">
        <f t="shared" si="0"/>
        <v>xs:date</v>
      </c>
      <c r="D24" s="53">
        <v>1</v>
      </c>
      <c r="E24" s="53">
        <v>1</v>
      </c>
      <c r="F24" s="54" t="s">
        <v>8</v>
      </c>
      <c r="G24" s="53" t="s">
        <v>8</v>
      </c>
      <c r="H24" s="56"/>
      <c r="I24" s="6" t="str">
        <f t="shared" si="3"/>
        <v/>
      </c>
      <c r="J24" s="6" t="str">
        <f t="shared" si="1"/>
        <v/>
      </c>
      <c r="K24" s="6" t="str">
        <f t="shared" si="2"/>
        <v/>
      </c>
      <c r="L24" s="6" t="str">
        <f t="shared" si="4"/>
        <v/>
      </c>
      <c r="M24" s="10" t="str">
        <f t="shared" si="5"/>
        <v>xs:date</v>
      </c>
    </row>
    <row r="25" spans="1:13" ht="124.2" x14ac:dyDescent="0.3">
      <c r="A25" s="55" t="s">
        <v>49</v>
      </c>
      <c r="B25" s="55" t="s">
        <v>50</v>
      </c>
      <c r="C25" s="52" t="str">
        <f t="shared" ca="1" si="0"/>
        <v>f:ProductCodeType</v>
      </c>
      <c r="D25" s="53">
        <v>1</v>
      </c>
      <c r="E25" s="53">
        <v>1</v>
      </c>
      <c r="F25" s="54" t="s">
        <v>8</v>
      </c>
      <c r="G25" s="53" t="s">
        <v>8</v>
      </c>
      <c r="H25" s="55" t="s">
        <v>51</v>
      </c>
      <c r="I25" s="6" t="str">
        <f t="shared" si="3"/>
        <v>ProductCodeType</v>
      </c>
      <c r="J25" s="6" t="str">
        <f t="shared" si="1"/>
        <v>Types</v>
      </c>
      <c r="K25" s="6">
        <f t="shared" si="2"/>
        <v>94</v>
      </c>
      <c r="L25" s="6" t="str">
        <f t="shared" ca="1" si="4"/>
        <v>[rex-system-batch-workbook (9).xlsx]'Types'!A94</v>
      </c>
      <c r="M25" s="10" t="str">
        <f t="shared" ca="1" si="5"/>
        <v>[rex-system-batch-workbook (9).xlsx]'Types'!A94</v>
      </c>
    </row>
    <row r="26" spans="1:13" ht="165.6" x14ac:dyDescent="0.3">
      <c r="A26" s="55" t="s">
        <v>52</v>
      </c>
      <c r="B26" s="55" t="s">
        <v>36</v>
      </c>
      <c r="C26" s="52" t="str">
        <f t="shared" si="0"/>
        <v>xs:string</v>
      </c>
      <c r="D26" s="53">
        <v>1</v>
      </c>
      <c r="E26" s="53">
        <v>1</v>
      </c>
      <c r="F26" s="54">
        <v>14</v>
      </c>
      <c r="G26" s="53" t="s">
        <v>8</v>
      </c>
      <c r="H26" s="55" t="s">
        <v>53</v>
      </c>
      <c r="I26" s="6" t="str">
        <f t="shared" si="3"/>
        <v/>
      </c>
      <c r="J26" s="6" t="str">
        <f t="shared" si="1"/>
        <v/>
      </c>
      <c r="K26" s="6" t="str">
        <f t="shared" si="2"/>
        <v/>
      </c>
      <c r="L26" s="6" t="str">
        <f t="shared" si="4"/>
        <v/>
      </c>
      <c r="M26" s="10" t="str">
        <f t="shared" si="5"/>
        <v>xs:string</v>
      </c>
    </row>
    <row r="27" spans="1:13" x14ac:dyDescent="0.3">
      <c r="A27" s="55" t="s">
        <v>54</v>
      </c>
      <c r="B27" s="55" t="s">
        <v>36</v>
      </c>
      <c r="C27" s="52" t="str">
        <f t="shared" si="0"/>
        <v>xs:string</v>
      </c>
      <c r="D27" s="53">
        <v>1</v>
      </c>
      <c r="E27" s="53">
        <v>1</v>
      </c>
      <c r="F27" s="54">
        <v>16</v>
      </c>
      <c r="G27" s="53" t="s">
        <v>8</v>
      </c>
      <c r="H27" s="55" t="s">
        <v>55</v>
      </c>
      <c r="I27" s="6" t="str">
        <f t="shared" si="3"/>
        <v/>
      </c>
      <c r="J27" s="6" t="str">
        <f t="shared" si="1"/>
        <v/>
      </c>
      <c r="K27" s="6" t="str">
        <f t="shared" si="2"/>
        <v/>
      </c>
      <c r="L27" s="6" t="str">
        <f t="shared" si="4"/>
        <v/>
      </c>
      <c r="M27" s="10" t="str">
        <f t="shared" si="5"/>
        <v>xs:string</v>
      </c>
    </row>
    <row r="28" spans="1:13" ht="110.4" x14ac:dyDescent="0.3">
      <c r="A28" s="55" t="s">
        <v>56</v>
      </c>
      <c r="B28" s="55" t="s">
        <v>57</v>
      </c>
      <c r="C28" s="52" t="str">
        <f t="shared" si="0"/>
        <v>xs:decimal</v>
      </c>
      <c r="D28" s="53">
        <v>1</v>
      </c>
      <c r="E28" s="53">
        <v>1</v>
      </c>
      <c r="F28" s="57">
        <v>99999999999999.906</v>
      </c>
      <c r="G28" s="53">
        <v>0</v>
      </c>
      <c r="H28" s="55" t="s">
        <v>58</v>
      </c>
      <c r="I28" s="6" t="str">
        <f t="shared" si="3"/>
        <v/>
      </c>
      <c r="J28" s="6" t="str">
        <f t="shared" si="1"/>
        <v/>
      </c>
      <c r="K28" s="6" t="str">
        <f t="shared" si="2"/>
        <v/>
      </c>
      <c r="L28" s="6" t="str">
        <f t="shared" si="4"/>
        <v/>
      </c>
      <c r="M28" s="10" t="str">
        <f t="shared" si="5"/>
        <v>xs:decimal</v>
      </c>
    </row>
    <row r="29" spans="1:13" ht="55.2" x14ac:dyDescent="0.3">
      <c r="A29" s="55" t="s">
        <v>59</v>
      </c>
      <c r="B29" s="55" t="s">
        <v>60</v>
      </c>
      <c r="C29" s="52" t="str">
        <f t="shared" ca="1" si="0"/>
        <v>f:ShareQuantityType</v>
      </c>
      <c r="D29" s="53">
        <v>1</v>
      </c>
      <c r="E29" s="53">
        <v>1</v>
      </c>
      <c r="F29" s="54" t="s">
        <v>8</v>
      </c>
      <c r="G29" s="53" t="s">
        <v>8</v>
      </c>
      <c r="H29" s="55" t="s">
        <v>61</v>
      </c>
      <c r="I29" s="6" t="str">
        <f t="shared" si="3"/>
        <v>ShareQuantityType</v>
      </c>
      <c r="J29" s="6" t="str">
        <f t="shared" si="1"/>
        <v>Types</v>
      </c>
      <c r="K29" s="6">
        <f t="shared" si="2"/>
        <v>134</v>
      </c>
      <c r="L29" s="6" t="str">
        <f t="shared" ca="1" si="4"/>
        <v>[rex-system-batch-workbook (9).xlsx]'Types'!A134</v>
      </c>
      <c r="M29" s="10" t="str">
        <f t="shared" ca="1" si="5"/>
        <v>[rex-system-batch-workbook (9).xlsx]'Types'!A134</v>
      </c>
    </row>
    <row r="30" spans="1:13" ht="41.4" x14ac:dyDescent="0.3">
      <c r="A30" s="55" t="s">
        <v>62</v>
      </c>
      <c r="B30" s="55" t="s">
        <v>63</v>
      </c>
      <c r="C30" s="52" t="str">
        <f t="shared" ca="1" si="0"/>
        <v>f:IssueStatusType</v>
      </c>
      <c r="D30" s="53">
        <v>1</v>
      </c>
      <c r="E30" s="53">
        <v>1</v>
      </c>
      <c r="F30" s="54" t="s">
        <v>8</v>
      </c>
      <c r="G30" s="53" t="s">
        <v>8</v>
      </c>
      <c r="H30" s="55" t="s">
        <v>64</v>
      </c>
      <c r="I30" s="6" t="str">
        <f t="shared" si="3"/>
        <v>IssueStatusType</v>
      </c>
      <c r="J30" s="6" t="str">
        <f t="shared" si="1"/>
        <v>Types</v>
      </c>
      <c r="K30" s="6">
        <f t="shared" si="2"/>
        <v>89</v>
      </c>
      <c r="L30" s="6" t="str">
        <f t="shared" ca="1" si="4"/>
        <v>[rex-system-batch-workbook (9).xlsx]'Types'!A89</v>
      </c>
      <c r="M30" s="10" t="str">
        <f t="shared" ca="1" si="5"/>
        <v>[rex-system-batch-workbook (9).xlsx]'Types'!A89</v>
      </c>
    </row>
    <row r="31" spans="1:13" x14ac:dyDescent="0.3">
      <c r="A31" s="55" t="s">
        <v>65</v>
      </c>
      <c r="B31" s="55" t="s">
        <v>7</v>
      </c>
      <c r="C31" s="52" t="str">
        <f t="shared" si="0"/>
        <v>Container</v>
      </c>
      <c r="D31" s="53">
        <v>1</v>
      </c>
      <c r="E31" s="53">
        <v>1</v>
      </c>
      <c r="F31" s="54" t="s">
        <v>8</v>
      </c>
      <c r="G31" s="53" t="s">
        <v>8</v>
      </c>
      <c r="H31" s="56"/>
      <c r="I31" s="6" t="str">
        <f t="shared" si="3"/>
        <v/>
      </c>
      <c r="J31" s="6" t="str">
        <f t="shared" si="1"/>
        <v/>
      </c>
      <c r="K31" s="6" t="str">
        <f t="shared" si="2"/>
        <v/>
      </c>
      <c r="L31" s="6" t="str">
        <f t="shared" si="4"/>
        <v/>
      </c>
      <c r="M31" s="10" t="str">
        <f t="shared" si="5"/>
        <v>Container</v>
      </c>
    </row>
    <row r="32" spans="1:13" ht="220.8" x14ac:dyDescent="0.3">
      <c r="A32" s="55" t="s">
        <v>66</v>
      </c>
      <c r="B32" s="55" t="s">
        <v>67</v>
      </c>
      <c r="C32" s="52" t="str">
        <f t="shared" ca="1" si="0"/>
        <v>f:CorrespondentFirmTypeType</v>
      </c>
      <c r="D32" s="53">
        <v>1</v>
      </c>
      <c r="E32" s="53">
        <v>1</v>
      </c>
      <c r="F32" s="54" t="s">
        <v>8</v>
      </c>
      <c r="G32" s="53" t="s">
        <v>8</v>
      </c>
      <c r="H32" s="55" t="s">
        <v>68</v>
      </c>
      <c r="I32" s="6" t="str">
        <f t="shared" si="3"/>
        <v>CorrespondentFirmTypeType</v>
      </c>
      <c r="J32" s="6" t="str">
        <f t="shared" si="1"/>
        <v>Types</v>
      </c>
      <c r="K32" s="6">
        <f t="shared" si="2"/>
        <v>107</v>
      </c>
      <c r="L32" s="6" t="str">
        <f t="shared" ca="1" si="4"/>
        <v>[rex-system-batch-workbook (9).xlsx]'Types'!A107</v>
      </c>
      <c r="M32" s="10" t="str">
        <f t="shared" ca="1" si="5"/>
        <v>[rex-system-batch-workbook (9).xlsx]'Types'!A107</v>
      </c>
    </row>
    <row r="33" spans="1:16" ht="51" x14ac:dyDescent="0.3">
      <c r="A33" s="55" t="s">
        <v>69</v>
      </c>
      <c r="B33" s="55" t="s">
        <v>13</v>
      </c>
      <c r="C33" s="52" t="str">
        <f t="shared" ca="1" si="0"/>
        <v>f:EmptyPositiveIntegerType</v>
      </c>
      <c r="D33" s="53">
        <v>1</v>
      </c>
      <c r="E33" s="53">
        <v>1</v>
      </c>
      <c r="F33" s="54" t="s">
        <v>8</v>
      </c>
      <c r="G33" s="53" t="s">
        <v>8</v>
      </c>
      <c r="H33" s="55" t="s">
        <v>70</v>
      </c>
      <c r="I33" s="6" t="str">
        <f t="shared" si="3"/>
        <v>EmptyPositiveIntegerType</v>
      </c>
      <c r="J33" s="6" t="str">
        <f t="shared" si="1"/>
        <v>Types</v>
      </c>
      <c r="K33" s="6">
        <f t="shared" si="2"/>
        <v>116</v>
      </c>
      <c r="L33" s="6" t="str">
        <f t="shared" ca="1" si="4"/>
        <v>[rex-system-batch-workbook (9).xlsx]'Types'!A116</v>
      </c>
      <c r="M33" s="10" t="str">
        <f t="shared" ca="1" si="5"/>
        <v>[rex-system-batch-workbook (9).xlsx]'Types'!A116</v>
      </c>
    </row>
    <row r="34" spans="1:16" ht="82.8" x14ac:dyDescent="0.3">
      <c r="A34" s="55" t="s">
        <v>71</v>
      </c>
      <c r="B34" s="55" t="s">
        <v>13</v>
      </c>
      <c r="C34" s="52" t="str">
        <f t="shared" ca="1" si="0"/>
        <v>f:EmptyPositiveIntegerType</v>
      </c>
      <c r="D34" s="53">
        <v>1</v>
      </c>
      <c r="E34" s="53">
        <v>1</v>
      </c>
      <c r="F34" s="54" t="s">
        <v>8</v>
      </c>
      <c r="G34" s="53" t="s">
        <v>8</v>
      </c>
      <c r="H34" s="55" t="s">
        <v>72</v>
      </c>
      <c r="I34" s="6" t="str">
        <f t="shared" si="3"/>
        <v>EmptyPositiveIntegerType</v>
      </c>
      <c r="J34" s="6" t="str">
        <f t="shared" si="1"/>
        <v>Types</v>
      </c>
      <c r="K34" s="6">
        <f t="shared" si="2"/>
        <v>116</v>
      </c>
      <c r="L34" s="6" t="str">
        <f t="shared" ca="1" si="4"/>
        <v>[rex-system-batch-workbook (9).xlsx]'Types'!A116</v>
      </c>
      <c r="M34" s="10" t="str">
        <f t="shared" ca="1" si="5"/>
        <v>[rex-system-batch-workbook (9).xlsx]'Types'!A116</v>
      </c>
    </row>
    <row r="35" spans="1:16" ht="165.6" x14ac:dyDescent="0.3">
      <c r="A35" s="55" t="s">
        <v>73</v>
      </c>
      <c r="B35" s="55" t="s">
        <v>74</v>
      </c>
      <c r="C35" s="52" t="str">
        <f t="shared" ca="1" si="0"/>
        <v>f:CustomerContactCodeType</v>
      </c>
      <c r="D35" s="53">
        <v>1</v>
      </c>
      <c r="E35" s="53">
        <v>1</v>
      </c>
      <c r="F35" s="54" t="s">
        <v>8</v>
      </c>
      <c r="G35" s="53" t="s">
        <v>8</v>
      </c>
      <c r="H35" s="55" t="s">
        <v>353</v>
      </c>
      <c r="I35" s="6" t="str">
        <f t="shared" si="3"/>
        <v>CustomerContactCodeType</v>
      </c>
      <c r="J35" s="6" t="str">
        <f t="shared" si="1"/>
        <v>Types</v>
      </c>
      <c r="K35" s="6">
        <f t="shared" si="2"/>
        <v>81</v>
      </c>
      <c r="L35" s="6" t="str">
        <f t="shared" ca="1" si="4"/>
        <v>[rex-system-batch-workbook (9).xlsx]'Types'!A81</v>
      </c>
      <c r="M35" s="10" t="str">
        <f t="shared" ca="1" si="5"/>
        <v>[rex-system-batch-workbook (9).xlsx]'Types'!A81</v>
      </c>
      <c r="P35" s="5"/>
    </row>
    <row r="36" spans="1:16" ht="51" x14ac:dyDescent="0.3">
      <c r="A36" s="55" t="s">
        <v>75</v>
      </c>
      <c r="B36" s="55" t="s">
        <v>13</v>
      </c>
      <c r="C36" s="52" t="str">
        <f t="shared" ca="1" si="0"/>
        <v>f:EmptyPositiveIntegerType</v>
      </c>
      <c r="D36" s="53">
        <v>1</v>
      </c>
      <c r="E36" s="53">
        <v>1</v>
      </c>
      <c r="F36" s="54" t="s">
        <v>8</v>
      </c>
      <c r="G36" s="53" t="s">
        <v>8</v>
      </c>
      <c r="H36" s="55" t="s">
        <v>354</v>
      </c>
      <c r="I36" s="6" t="str">
        <f t="shared" si="3"/>
        <v>EmptyPositiveIntegerType</v>
      </c>
      <c r="J36" s="6" t="str">
        <f t="shared" si="1"/>
        <v>Types</v>
      </c>
      <c r="K36" s="6">
        <f t="shared" si="2"/>
        <v>116</v>
      </c>
      <c r="L36" s="6" t="str">
        <f t="shared" ca="1" si="4"/>
        <v>[rex-system-batch-workbook (9).xlsx]'Types'!A116</v>
      </c>
      <c r="M36" s="10" t="str">
        <f t="shared" ca="1" si="5"/>
        <v>[rex-system-batch-workbook (9).xlsx]'Types'!A116</v>
      </c>
    </row>
    <row r="37" spans="1:16" ht="110.4" x14ac:dyDescent="0.3">
      <c r="A37" s="55" t="s">
        <v>76</v>
      </c>
      <c r="B37" s="55" t="s">
        <v>36</v>
      </c>
      <c r="C37" s="52" t="str">
        <f t="shared" ref="C37:C68" si="6">IF($L37="",$B37,HYPERLINK($L37,$B37))</f>
        <v>xs:string</v>
      </c>
      <c r="D37" s="53">
        <v>1</v>
      </c>
      <c r="E37" s="53">
        <v>1</v>
      </c>
      <c r="F37" s="54">
        <v>50</v>
      </c>
      <c r="G37" s="53" t="s">
        <v>8</v>
      </c>
      <c r="H37" s="55" t="s">
        <v>77</v>
      </c>
      <c r="I37" s="6" t="str">
        <f t="shared" si="3"/>
        <v/>
      </c>
      <c r="J37" s="6" t="str">
        <f t="shared" ref="J37:J68" si="7">IF(I37="","",IF(ISNA(MATCH(I37,TypesRange,0)),"","Types"))</f>
        <v/>
      </c>
      <c r="K37" s="6" t="str">
        <f t="shared" ref="K37:K68" si="8">IF(I37="","",IF(ISNA(MATCH(I37,TypesRange,0)),"",MATCH(I37,TypesRange,0)))</f>
        <v/>
      </c>
      <c r="L37" s="6" t="str">
        <f t="shared" si="4"/>
        <v/>
      </c>
      <c r="M37" s="10" t="str">
        <f t="shared" si="5"/>
        <v>xs:string</v>
      </c>
    </row>
    <row r="38" spans="1:16" x14ac:dyDescent="0.3">
      <c r="A38" s="55" t="s">
        <v>78</v>
      </c>
      <c r="B38" s="55" t="s">
        <v>7</v>
      </c>
      <c r="C38" s="52" t="str">
        <f t="shared" si="6"/>
        <v>Container</v>
      </c>
      <c r="D38" s="53">
        <v>1</v>
      </c>
      <c r="E38" s="53">
        <v>1</v>
      </c>
      <c r="F38" s="54" t="s">
        <v>8</v>
      </c>
      <c r="G38" s="53" t="s">
        <v>8</v>
      </c>
      <c r="H38" s="56"/>
      <c r="I38" s="6" t="str">
        <f t="shared" si="3"/>
        <v/>
      </c>
      <c r="J38" s="6" t="str">
        <f t="shared" si="7"/>
        <v/>
      </c>
      <c r="K38" s="6" t="str">
        <f t="shared" si="8"/>
        <v/>
      </c>
      <c r="L38" s="6" t="str">
        <f t="shared" si="4"/>
        <v/>
      </c>
      <c r="M38" s="10" t="str">
        <f t="shared" si="5"/>
        <v>Container</v>
      </c>
    </row>
    <row r="39" spans="1:16" ht="40.799999999999997" x14ac:dyDescent="0.3">
      <c r="A39" s="55" t="s">
        <v>79</v>
      </c>
      <c r="B39" s="55" t="s">
        <v>80</v>
      </c>
      <c r="C39" s="52" t="str">
        <f t="shared" ca="1" si="6"/>
        <v>f:CustomerTypeType</v>
      </c>
      <c r="D39" s="53">
        <v>1</v>
      </c>
      <c r="E39" s="53">
        <v>1</v>
      </c>
      <c r="F39" s="54" t="s">
        <v>8</v>
      </c>
      <c r="G39" s="53" t="s">
        <v>8</v>
      </c>
      <c r="H39" s="55" t="s">
        <v>81</v>
      </c>
      <c r="I39" s="6" t="str">
        <f t="shared" si="3"/>
        <v>CustomerTypeType</v>
      </c>
      <c r="J39" s="6" t="str">
        <f t="shared" si="7"/>
        <v>Types</v>
      </c>
      <c r="K39" s="6">
        <f t="shared" si="8"/>
        <v>76</v>
      </c>
      <c r="L39" s="6" t="str">
        <f t="shared" ca="1" si="4"/>
        <v>[rex-system-batch-workbook (9).xlsx]'Types'!A76</v>
      </c>
      <c r="M39" s="10" t="str">
        <f t="shared" ca="1" si="5"/>
        <v>[rex-system-batch-workbook (9).xlsx]'Types'!A76</v>
      </c>
    </row>
    <row r="40" spans="1:16" ht="69" x14ac:dyDescent="0.3">
      <c r="A40" s="55" t="s">
        <v>82</v>
      </c>
      <c r="B40" s="55" t="s">
        <v>36</v>
      </c>
      <c r="C40" s="52" t="str">
        <f t="shared" si="6"/>
        <v>xs:string</v>
      </c>
      <c r="D40" s="53">
        <v>1</v>
      </c>
      <c r="E40" s="53">
        <v>1</v>
      </c>
      <c r="F40" s="54">
        <v>9</v>
      </c>
      <c r="G40" s="53" t="s">
        <v>8</v>
      </c>
      <c r="H40" s="55" t="s">
        <v>83</v>
      </c>
      <c r="I40" s="6" t="str">
        <f t="shared" si="3"/>
        <v/>
      </c>
      <c r="J40" s="6" t="str">
        <f t="shared" si="7"/>
        <v/>
      </c>
      <c r="K40" s="6" t="str">
        <f t="shared" si="8"/>
        <v/>
      </c>
      <c r="L40" s="6" t="str">
        <f t="shared" si="4"/>
        <v/>
      </c>
      <c r="M40" s="10" t="str">
        <f t="shared" si="5"/>
        <v>xs:string</v>
      </c>
    </row>
    <row r="41" spans="1:16" ht="41.4" x14ac:dyDescent="0.3">
      <c r="A41" s="55" t="s">
        <v>84</v>
      </c>
      <c r="B41" s="55" t="s">
        <v>36</v>
      </c>
      <c r="C41" s="52" t="str">
        <f t="shared" si="6"/>
        <v>xs:string</v>
      </c>
      <c r="D41" s="53">
        <v>1</v>
      </c>
      <c r="E41" s="53">
        <v>1</v>
      </c>
      <c r="F41" s="54">
        <v>30</v>
      </c>
      <c r="G41" s="53" t="s">
        <v>8</v>
      </c>
      <c r="H41" s="55" t="s">
        <v>85</v>
      </c>
      <c r="I41" s="6" t="str">
        <f t="shared" si="3"/>
        <v/>
      </c>
      <c r="J41" s="6" t="str">
        <f t="shared" si="7"/>
        <v/>
      </c>
      <c r="K41" s="6" t="str">
        <f t="shared" si="8"/>
        <v/>
      </c>
      <c r="L41" s="6" t="str">
        <f t="shared" si="4"/>
        <v/>
      </c>
      <c r="M41" s="10" t="str">
        <f t="shared" si="5"/>
        <v>xs:string</v>
      </c>
    </row>
    <row r="42" spans="1:16" ht="51" x14ac:dyDescent="0.3">
      <c r="A42" s="55" t="s">
        <v>86</v>
      </c>
      <c r="B42" s="55" t="s">
        <v>87</v>
      </c>
      <c r="C42" s="52" t="str">
        <f t="shared" ca="1" si="6"/>
        <v>f:AccountTypeType</v>
      </c>
      <c r="D42" s="53">
        <v>1</v>
      </c>
      <c r="E42" s="53">
        <v>1</v>
      </c>
      <c r="F42" s="54" t="s">
        <v>8</v>
      </c>
      <c r="G42" s="53" t="s">
        <v>8</v>
      </c>
      <c r="H42" s="56"/>
      <c r="I42" s="6" t="str">
        <f t="shared" si="3"/>
        <v>AccountTypeType</v>
      </c>
      <c r="J42" s="6" t="str">
        <f t="shared" si="7"/>
        <v>Types</v>
      </c>
      <c r="K42" s="6">
        <f t="shared" si="8"/>
        <v>86</v>
      </c>
      <c r="L42" s="6" t="str">
        <f t="shared" ca="1" si="4"/>
        <v>[rex-system-batch-workbook (9).xlsx]'Types'!A86</v>
      </c>
      <c r="M42" s="10" t="str">
        <f t="shared" ca="1" si="5"/>
        <v>[rex-system-batch-workbook (9).xlsx]'Types'!A86</v>
      </c>
    </row>
    <row r="43" spans="1:16" ht="27.6" x14ac:dyDescent="0.3">
      <c r="A43" s="55" t="s">
        <v>88</v>
      </c>
      <c r="B43" s="55" t="s">
        <v>36</v>
      </c>
      <c r="C43" s="52" t="str">
        <f t="shared" si="6"/>
        <v>xs:string</v>
      </c>
      <c r="D43" s="53">
        <v>1</v>
      </c>
      <c r="E43" s="53">
        <v>1</v>
      </c>
      <c r="F43" s="54">
        <v>25</v>
      </c>
      <c r="G43" s="53" t="s">
        <v>8</v>
      </c>
      <c r="H43" s="55" t="s">
        <v>89</v>
      </c>
      <c r="I43" s="6" t="str">
        <f t="shared" si="3"/>
        <v/>
      </c>
      <c r="J43" s="6" t="str">
        <f t="shared" si="7"/>
        <v/>
      </c>
      <c r="K43" s="6" t="str">
        <f t="shared" si="8"/>
        <v/>
      </c>
      <c r="L43" s="6" t="str">
        <f t="shared" si="4"/>
        <v/>
      </c>
      <c r="M43" s="10" t="str">
        <f t="shared" si="5"/>
        <v>xs:string</v>
      </c>
    </row>
    <row r="44" spans="1:16" x14ac:dyDescent="0.3">
      <c r="A44" s="55" t="s">
        <v>90</v>
      </c>
      <c r="B44" s="55" t="s">
        <v>36</v>
      </c>
      <c r="C44" s="52" t="str">
        <f t="shared" si="6"/>
        <v>xs:string</v>
      </c>
      <c r="D44" s="53">
        <v>1</v>
      </c>
      <c r="E44" s="53">
        <v>1</v>
      </c>
      <c r="F44" s="54">
        <v>1</v>
      </c>
      <c r="G44" s="53" t="s">
        <v>8</v>
      </c>
      <c r="H44" s="55" t="s">
        <v>91</v>
      </c>
      <c r="I44" s="6" t="str">
        <f t="shared" si="3"/>
        <v/>
      </c>
      <c r="J44" s="6" t="str">
        <f t="shared" si="7"/>
        <v/>
      </c>
      <c r="K44" s="6" t="str">
        <f t="shared" si="8"/>
        <v/>
      </c>
      <c r="L44" s="6" t="str">
        <f t="shared" si="4"/>
        <v/>
      </c>
      <c r="M44" s="10" t="str">
        <f t="shared" si="5"/>
        <v>xs:string</v>
      </c>
    </row>
    <row r="45" spans="1:16" ht="27.6" x14ac:dyDescent="0.3">
      <c r="A45" s="55" t="s">
        <v>92</v>
      </c>
      <c r="B45" s="55" t="s">
        <v>36</v>
      </c>
      <c r="C45" s="52" t="str">
        <f t="shared" si="6"/>
        <v>xs:string</v>
      </c>
      <c r="D45" s="53">
        <v>1</v>
      </c>
      <c r="E45" s="53">
        <v>1</v>
      </c>
      <c r="F45" s="54">
        <v>25</v>
      </c>
      <c r="G45" s="53" t="s">
        <v>8</v>
      </c>
      <c r="H45" s="55" t="s">
        <v>89</v>
      </c>
      <c r="I45" s="6" t="str">
        <f t="shared" si="3"/>
        <v/>
      </c>
      <c r="J45" s="6" t="str">
        <f t="shared" si="7"/>
        <v/>
      </c>
      <c r="K45" s="6" t="str">
        <f t="shared" si="8"/>
        <v/>
      </c>
      <c r="L45" s="6" t="str">
        <f t="shared" si="4"/>
        <v/>
      </c>
      <c r="M45" s="10" t="str">
        <f t="shared" si="5"/>
        <v>xs:string</v>
      </c>
    </row>
    <row r="46" spans="1:16" ht="27.6" x14ac:dyDescent="0.3">
      <c r="A46" s="55" t="s">
        <v>93</v>
      </c>
      <c r="B46" s="55" t="s">
        <v>36</v>
      </c>
      <c r="C46" s="52" t="str">
        <f t="shared" si="6"/>
        <v>xs:string</v>
      </c>
      <c r="D46" s="53">
        <v>1</v>
      </c>
      <c r="E46" s="53">
        <v>1</v>
      </c>
      <c r="F46" s="54">
        <v>36</v>
      </c>
      <c r="G46" s="53" t="s">
        <v>8</v>
      </c>
      <c r="H46" s="55" t="s">
        <v>94</v>
      </c>
      <c r="I46" s="6" t="str">
        <f t="shared" si="3"/>
        <v/>
      </c>
      <c r="J46" s="6" t="str">
        <f t="shared" si="7"/>
        <v/>
      </c>
      <c r="K46" s="6" t="str">
        <f t="shared" si="8"/>
        <v/>
      </c>
      <c r="L46" s="6" t="str">
        <f t="shared" si="4"/>
        <v/>
      </c>
      <c r="M46" s="10" t="str">
        <f t="shared" si="5"/>
        <v>xs:string</v>
      </c>
    </row>
    <row r="47" spans="1:16" x14ac:dyDescent="0.3">
      <c r="A47" s="55" t="s">
        <v>95</v>
      </c>
      <c r="B47" s="55" t="s">
        <v>7</v>
      </c>
      <c r="C47" s="52" t="str">
        <f t="shared" si="6"/>
        <v>Container</v>
      </c>
      <c r="D47" s="53">
        <v>1</v>
      </c>
      <c r="E47" s="53">
        <v>1</v>
      </c>
      <c r="F47" s="54" t="s">
        <v>8</v>
      </c>
      <c r="G47" s="53" t="s">
        <v>8</v>
      </c>
      <c r="H47" s="56"/>
      <c r="I47" s="6" t="str">
        <f t="shared" si="3"/>
        <v/>
      </c>
      <c r="J47" s="6" t="str">
        <f t="shared" si="7"/>
        <v/>
      </c>
      <c r="K47" s="6" t="str">
        <f t="shared" si="8"/>
        <v/>
      </c>
      <c r="L47" s="6" t="str">
        <f t="shared" si="4"/>
        <v/>
      </c>
      <c r="M47" s="10" t="str">
        <f t="shared" si="5"/>
        <v>Container</v>
      </c>
    </row>
    <row r="48" spans="1:16" ht="55.2" x14ac:dyDescent="0.3">
      <c r="A48" s="55" t="s">
        <v>96</v>
      </c>
      <c r="B48" s="55" t="s">
        <v>97</v>
      </c>
      <c r="C48" s="52" t="str">
        <f t="shared" ca="1" si="6"/>
        <v>f:EmptyDateType</v>
      </c>
      <c r="D48" s="53">
        <v>1</v>
      </c>
      <c r="E48" s="53">
        <v>1</v>
      </c>
      <c r="F48" s="54" t="s">
        <v>8</v>
      </c>
      <c r="G48" s="53" t="s">
        <v>8</v>
      </c>
      <c r="H48" s="55" t="s">
        <v>98</v>
      </c>
      <c r="I48" s="6" t="str">
        <f t="shared" si="3"/>
        <v>EmptyDateType</v>
      </c>
      <c r="J48" s="6" t="str">
        <f t="shared" si="7"/>
        <v>Types</v>
      </c>
      <c r="K48" s="6">
        <f t="shared" si="8"/>
        <v>114</v>
      </c>
      <c r="L48" s="6" t="str">
        <f t="shared" ca="1" si="4"/>
        <v>[rex-system-batch-workbook (9).xlsx]'Types'!A114</v>
      </c>
      <c r="M48" s="10" t="str">
        <f t="shared" ca="1" si="5"/>
        <v>[rex-system-batch-workbook (9).xlsx]'Types'!A114</v>
      </c>
    </row>
    <row r="49" spans="1:13" ht="51" x14ac:dyDescent="0.3">
      <c r="A49" s="55" t="s">
        <v>99</v>
      </c>
      <c r="B49" s="55" t="s">
        <v>97</v>
      </c>
      <c r="C49" s="52" t="str">
        <f t="shared" ca="1" si="6"/>
        <v>f:EmptyDateType</v>
      </c>
      <c r="D49" s="53">
        <v>1</v>
      </c>
      <c r="E49" s="53">
        <v>1</v>
      </c>
      <c r="F49" s="54" t="s">
        <v>8</v>
      </c>
      <c r="G49" s="53" t="s">
        <v>8</v>
      </c>
      <c r="H49" s="55" t="s">
        <v>100</v>
      </c>
      <c r="I49" s="6" t="str">
        <f t="shared" si="3"/>
        <v>EmptyDateType</v>
      </c>
      <c r="J49" s="6" t="str">
        <f t="shared" si="7"/>
        <v>Types</v>
      </c>
      <c r="K49" s="6">
        <f t="shared" si="8"/>
        <v>114</v>
      </c>
      <c r="L49" s="6" t="str">
        <f t="shared" ca="1" si="4"/>
        <v>[rex-system-batch-workbook (9).xlsx]'Types'!A114</v>
      </c>
      <c r="M49" s="10" t="str">
        <f t="shared" ca="1" si="5"/>
        <v>[rex-system-batch-workbook (9).xlsx]'Types'!A114</v>
      </c>
    </row>
    <row r="50" spans="1:13" ht="27.6" x14ac:dyDescent="0.3">
      <c r="A50" s="55" t="s">
        <v>101</v>
      </c>
      <c r="B50" s="55" t="s">
        <v>36</v>
      </c>
      <c r="C50" s="52" t="str">
        <f t="shared" si="6"/>
        <v>xs:string</v>
      </c>
      <c r="D50" s="53">
        <v>1</v>
      </c>
      <c r="E50" s="53">
        <v>1</v>
      </c>
      <c r="F50" s="54">
        <v>50</v>
      </c>
      <c r="G50" s="53" t="s">
        <v>8</v>
      </c>
      <c r="H50" s="55" t="s">
        <v>102</v>
      </c>
      <c r="I50" s="6" t="str">
        <f t="shared" si="3"/>
        <v/>
      </c>
      <c r="J50" s="6" t="str">
        <f t="shared" si="7"/>
        <v/>
      </c>
      <c r="K50" s="6" t="str">
        <f t="shared" si="8"/>
        <v/>
      </c>
      <c r="L50" s="6" t="str">
        <f t="shared" si="4"/>
        <v/>
      </c>
      <c r="M50" s="10" t="str">
        <f t="shared" si="5"/>
        <v>xs:string</v>
      </c>
    </row>
    <row r="51" spans="1:13" ht="124.2" x14ac:dyDescent="0.3">
      <c r="A51" s="55" t="s">
        <v>103</v>
      </c>
      <c r="B51" s="55" t="s">
        <v>104</v>
      </c>
      <c r="C51" s="52" t="str">
        <f t="shared" ca="1" si="6"/>
        <v>f:ContraIDCodeType</v>
      </c>
      <c r="D51" s="53">
        <v>1</v>
      </c>
      <c r="E51" s="53">
        <v>1</v>
      </c>
      <c r="F51" s="54" t="s">
        <v>8</v>
      </c>
      <c r="G51" s="53" t="s">
        <v>8</v>
      </c>
      <c r="H51" s="55" t="s">
        <v>105</v>
      </c>
      <c r="I51" s="6" t="str">
        <f t="shared" si="3"/>
        <v>ContraIDCodeType</v>
      </c>
      <c r="J51" s="6" t="str">
        <f t="shared" si="7"/>
        <v>Types</v>
      </c>
      <c r="K51" s="6">
        <f t="shared" si="8"/>
        <v>4</v>
      </c>
      <c r="L51" s="6" t="str">
        <f t="shared" ca="1" si="4"/>
        <v>[rex-system-batch-workbook (9).xlsx]'Types'!A4</v>
      </c>
      <c r="M51" s="10" t="str">
        <f t="shared" ca="1" si="5"/>
        <v>[rex-system-batch-workbook (9).xlsx]'Types'!A4</v>
      </c>
    </row>
    <row r="52" spans="1:13" ht="55.2" x14ac:dyDescent="0.3">
      <c r="A52" s="55" t="s">
        <v>106</v>
      </c>
      <c r="B52" s="55" t="s">
        <v>13</v>
      </c>
      <c r="C52" s="52" t="str">
        <f t="shared" ca="1" si="6"/>
        <v>f:EmptyPositiveIntegerType</v>
      </c>
      <c r="D52" s="53">
        <v>1</v>
      </c>
      <c r="E52" s="53">
        <v>1</v>
      </c>
      <c r="F52" s="54" t="s">
        <v>8</v>
      </c>
      <c r="G52" s="53" t="s">
        <v>8</v>
      </c>
      <c r="H52" s="55" t="s">
        <v>107</v>
      </c>
      <c r="I52" s="6" t="str">
        <f t="shared" si="3"/>
        <v>EmptyPositiveIntegerType</v>
      </c>
      <c r="J52" s="6" t="str">
        <f t="shared" si="7"/>
        <v>Types</v>
      </c>
      <c r="K52" s="6">
        <f t="shared" si="8"/>
        <v>116</v>
      </c>
      <c r="L52" s="6" t="str">
        <f t="shared" ca="1" si="4"/>
        <v>[rex-system-batch-workbook (9).xlsx]'Types'!A116</v>
      </c>
      <c r="M52" s="10" t="str">
        <f t="shared" ca="1" si="5"/>
        <v>[rex-system-batch-workbook (9).xlsx]'Types'!A116</v>
      </c>
    </row>
    <row r="53" spans="1:13" x14ac:dyDescent="0.3">
      <c r="A53" s="55" t="s">
        <v>108</v>
      </c>
      <c r="B53" s="55" t="s">
        <v>109</v>
      </c>
      <c r="C53" s="52" t="str">
        <f t="shared" si="6"/>
        <v>xs:integer</v>
      </c>
      <c r="D53" s="53">
        <v>1</v>
      </c>
      <c r="E53" s="53">
        <v>1</v>
      </c>
      <c r="F53" s="54" t="s">
        <v>8</v>
      </c>
      <c r="G53" s="53" t="s">
        <v>8</v>
      </c>
      <c r="H53" s="55" t="s">
        <v>110</v>
      </c>
      <c r="I53" s="6" t="str">
        <f t="shared" si="3"/>
        <v/>
      </c>
      <c r="J53" s="6" t="str">
        <f t="shared" si="7"/>
        <v/>
      </c>
      <c r="K53" s="6" t="str">
        <f t="shared" si="8"/>
        <v/>
      </c>
      <c r="L53" s="6" t="str">
        <f t="shared" si="4"/>
        <v/>
      </c>
      <c r="M53" s="10" t="str">
        <f t="shared" si="5"/>
        <v>xs:integer</v>
      </c>
    </row>
    <row r="54" spans="1:13" ht="55.2" x14ac:dyDescent="0.3">
      <c r="A54" s="55" t="s">
        <v>111</v>
      </c>
      <c r="B54" s="55" t="s">
        <v>36</v>
      </c>
      <c r="C54" s="52" t="str">
        <f t="shared" si="6"/>
        <v>xs:string</v>
      </c>
      <c r="D54" s="53">
        <v>0</v>
      </c>
      <c r="E54" s="53">
        <v>1</v>
      </c>
      <c r="F54" s="54">
        <v>24</v>
      </c>
      <c r="G54" s="53" t="s">
        <v>8</v>
      </c>
      <c r="H54" s="55" t="s">
        <v>112</v>
      </c>
      <c r="I54" s="6" t="str">
        <f t="shared" si="3"/>
        <v/>
      </c>
      <c r="J54" s="6" t="str">
        <f t="shared" si="7"/>
        <v/>
      </c>
      <c r="K54" s="6" t="str">
        <f t="shared" si="8"/>
        <v/>
      </c>
      <c r="L54" s="6" t="str">
        <f t="shared" si="4"/>
        <v/>
      </c>
      <c r="M54" s="10" t="str">
        <f t="shared" si="5"/>
        <v>xs:string</v>
      </c>
    </row>
    <row r="55" spans="1:13" x14ac:dyDescent="0.3">
      <c r="A55" s="55" t="s">
        <v>113</v>
      </c>
      <c r="B55" s="55" t="s">
        <v>36</v>
      </c>
      <c r="C55" s="52" t="str">
        <f t="shared" si="6"/>
        <v>xs:string</v>
      </c>
      <c r="D55" s="53">
        <v>1</v>
      </c>
      <c r="E55" s="53">
        <v>1</v>
      </c>
      <c r="F55" s="54" t="s">
        <v>8</v>
      </c>
      <c r="G55" s="53" t="s">
        <v>8</v>
      </c>
      <c r="H55" s="55" t="s">
        <v>114</v>
      </c>
      <c r="I55" s="6" t="str">
        <f t="shared" si="3"/>
        <v/>
      </c>
      <c r="J55" s="6" t="str">
        <f t="shared" si="7"/>
        <v/>
      </c>
      <c r="K55" s="6" t="str">
        <f t="shared" si="8"/>
        <v/>
      </c>
      <c r="L55" s="6" t="str">
        <f t="shared" si="4"/>
        <v/>
      </c>
      <c r="M55" s="10" t="str">
        <f t="shared" si="5"/>
        <v>xs:string</v>
      </c>
    </row>
    <row r="56" spans="1:13" ht="27.6" x14ac:dyDescent="0.3">
      <c r="A56" s="55" t="s">
        <v>115</v>
      </c>
      <c r="B56" s="56"/>
      <c r="C56" s="52">
        <f t="shared" si="6"/>
        <v>0</v>
      </c>
      <c r="D56" s="53">
        <v>1</v>
      </c>
      <c r="E56" s="53">
        <v>1</v>
      </c>
      <c r="F56" s="54" t="s">
        <v>8</v>
      </c>
      <c r="G56" s="53" t="s">
        <v>8</v>
      </c>
      <c r="H56" s="55" t="s">
        <v>116</v>
      </c>
      <c r="I56" s="6" t="str">
        <f t="shared" si="3"/>
        <v/>
      </c>
      <c r="J56" s="6" t="str">
        <f t="shared" si="7"/>
        <v/>
      </c>
      <c r="K56" s="6" t="str">
        <f t="shared" si="8"/>
        <v/>
      </c>
      <c r="L56" s="6" t="str">
        <f t="shared" si="4"/>
        <v/>
      </c>
      <c r="M56" s="10">
        <f t="shared" si="5"/>
        <v>0</v>
      </c>
    </row>
    <row r="57" spans="1:13" ht="41.4" x14ac:dyDescent="0.3">
      <c r="A57" s="55" t="s">
        <v>117</v>
      </c>
      <c r="B57" s="55" t="s">
        <v>118</v>
      </c>
      <c r="C57" s="52" t="str">
        <f t="shared" si="6"/>
        <v>xs:dateTime</v>
      </c>
      <c r="D57" s="53">
        <v>1</v>
      </c>
      <c r="E57" s="53">
        <v>1</v>
      </c>
      <c r="F57" s="54" t="s">
        <v>8</v>
      </c>
      <c r="G57" s="53" t="s">
        <v>8</v>
      </c>
      <c r="H57" s="55" t="s">
        <v>119</v>
      </c>
      <c r="I57" s="6" t="str">
        <f t="shared" si="3"/>
        <v/>
      </c>
      <c r="J57" s="6" t="str">
        <f t="shared" si="7"/>
        <v/>
      </c>
      <c r="K57" s="6" t="str">
        <f t="shared" si="8"/>
        <v/>
      </c>
      <c r="L57" s="6" t="str">
        <f t="shared" si="4"/>
        <v/>
      </c>
      <c r="M57" s="10" t="str">
        <f t="shared" si="5"/>
        <v>xs:dateTime</v>
      </c>
    </row>
    <row r="58" spans="1:13" x14ac:dyDescent="0.3">
      <c r="A58" s="55" t="s">
        <v>120</v>
      </c>
      <c r="B58" s="55" t="s">
        <v>36</v>
      </c>
      <c r="C58" s="52" t="str">
        <f t="shared" si="6"/>
        <v>xs:string</v>
      </c>
      <c r="D58" s="53">
        <v>0</v>
      </c>
      <c r="E58" s="53">
        <v>1</v>
      </c>
      <c r="F58" s="54" t="s">
        <v>8</v>
      </c>
      <c r="G58" s="53" t="s">
        <v>8</v>
      </c>
      <c r="H58" s="56"/>
      <c r="I58" s="6" t="str">
        <f t="shared" si="3"/>
        <v/>
      </c>
      <c r="J58" s="6" t="str">
        <f t="shared" si="7"/>
        <v/>
      </c>
      <c r="K58" s="6" t="str">
        <f t="shared" si="8"/>
        <v/>
      </c>
      <c r="L58" s="6" t="str">
        <f t="shared" si="4"/>
        <v/>
      </c>
      <c r="M58" s="10" t="str">
        <f t="shared" si="5"/>
        <v>xs:string</v>
      </c>
    </row>
    <row r="59" spans="1:13" ht="41.4" x14ac:dyDescent="0.3">
      <c r="A59" s="55" t="s">
        <v>121</v>
      </c>
      <c r="B59" s="55" t="s">
        <v>10</v>
      </c>
      <c r="C59" s="52" t="str">
        <f t="shared" si="6"/>
        <v>xs:positiveInteger</v>
      </c>
      <c r="D59" s="53">
        <v>1</v>
      </c>
      <c r="E59" s="53">
        <v>1</v>
      </c>
      <c r="F59" s="54" t="s">
        <v>8</v>
      </c>
      <c r="G59" s="53" t="s">
        <v>8</v>
      </c>
      <c r="H59" s="55" t="s">
        <v>122</v>
      </c>
      <c r="I59" s="6" t="str">
        <f t="shared" si="3"/>
        <v/>
      </c>
      <c r="J59" s="6" t="str">
        <f t="shared" si="7"/>
        <v/>
      </c>
      <c r="K59" s="6" t="str">
        <f t="shared" si="8"/>
        <v/>
      </c>
      <c r="L59" s="6" t="str">
        <f t="shared" si="4"/>
        <v/>
      </c>
      <c r="M59" s="10" t="str">
        <f t="shared" si="5"/>
        <v>xs:positiveInteger</v>
      </c>
    </row>
    <row r="60" spans="1:13" ht="27.6" x14ac:dyDescent="0.3">
      <c r="A60" s="55" t="s">
        <v>123</v>
      </c>
      <c r="B60" s="55" t="s">
        <v>36</v>
      </c>
      <c r="C60" s="52" t="str">
        <f t="shared" si="6"/>
        <v>xs:string</v>
      </c>
      <c r="D60" s="53">
        <v>0</v>
      </c>
      <c r="E60" s="53">
        <v>1</v>
      </c>
      <c r="F60" s="54" t="s">
        <v>8</v>
      </c>
      <c r="G60" s="53" t="s">
        <v>8</v>
      </c>
      <c r="H60" s="55" t="s">
        <v>124</v>
      </c>
      <c r="I60" s="6" t="str">
        <f t="shared" si="3"/>
        <v/>
      </c>
      <c r="J60" s="6" t="str">
        <f t="shared" si="7"/>
        <v/>
      </c>
      <c r="K60" s="6" t="str">
        <f t="shared" si="8"/>
        <v/>
      </c>
      <c r="L60" s="6" t="str">
        <f t="shared" si="4"/>
        <v/>
      </c>
      <c r="M60" s="10" t="str">
        <f t="shared" si="5"/>
        <v>xs:string</v>
      </c>
    </row>
    <row r="61" spans="1:13" ht="51" x14ac:dyDescent="0.3">
      <c r="A61" s="55" t="s">
        <v>125</v>
      </c>
      <c r="B61" s="55" t="s">
        <v>126</v>
      </c>
      <c r="C61" s="52" t="str">
        <f t="shared" ca="1" si="6"/>
        <v>f:MessageTextCodeType</v>
      </c>
      <c r="D61" s="53">
        <v>1</v>
      </c>
      <c r="E61" s="53">
        <v>1</v>
      </c>
      <c r="F61" s="54" t="s">
        <v>8</v>
      </c>
      <c r="G61" s="53" t="s">
        <v>8</v>
      </c>
      <c r="H61" s="56"/>
      <c r="I61" s="6" t="str">
        <f t="shared" si="3"/>
        <v>MessageTextCodeType</v>
      </c>
      <c r="J61" s="6" t="str">
        <f t="shared" si="7"/>
        <v>Types</v>
      </c>
      <c r="K61" s="6">
        <f t="shared" si="8"/>
        <v>118</v>
      </c>
      <c r="L61" s="6" t="str">
        <f t="shared" ca="1" si="4"/>
        <v>[rex-system-batch-workbook (9).xlsx]'Types'!A118</v>
      </c>
      <c r="M61" s="10" t="str">
        <f t="shared" ca="1" si="5"/>
        <v>[rex-system-batch-workbook (9).xlsx]'Types'!A118</v>
      </c>
    </row>
    <row r="62" spans="1:13" x14ac:dyDescent="0.3">
      <c r="A62" s="55" t="s">
        <v>127</v>
      </c>
      <c r="B62" s="55" t="s">
        <v>36</v>
      </c>
      <c r="C62" s="52" t="str">
        <f t="shared" si="6"/>
        <v>xs:string</v>
      </c>
      <c r="D62" s="53">
        <v>1</v>
      </c>
      <c r="E62" s="53">
        <v>1</v>
      </c>
      <c r="F62" s="54" t="s">
        <v>8</v>
      </c>
      <c r="G62" s="53" t="s">
        <v>8</v>
      </c>
      <c r="H62" s="56"/>
      <c r="I62" s="6" t="str">
        <f t="shared" si="3"/>
        <v/>
      </c>
      <c r="J62" s="6" t="str">
        <f t="shared" si="7"/>
        <v/>
      </c>
      <c r="K62" s="6" t="str">
        <f t="shared" si="8"/>
        <v/>
      </c>
      <c r="L62" s="6" t="str">
        <f t="shared" si="4"/>
        <v/>
      </c>
      <c r="M62" s="10" t="str">
        <f t="shared" si="5"/>
        <v>xs:string</v>
      </c>
    </row>
    <row r="63" spans="1:13" x14ac:dyDescent="0.3">
      <c r="A63" s="55" t="s">
        <v>128</v>
      </c>
      <c r="B63" s="55" t="s">
        <v>7</v>
      </c>
      <c r="C63" s="52" t="str">
        <f t="shared" si="6"/>
        <v>Container</v>
      </c>
      <c r="D63" s="53">
        <v>0</v>
      </c>
      <c r="E63" s="53">
        <v>1</v>
      </c>
      <c r="F63" s="54" t="s">
        <v>8</v>
      </c>
      <c r="G63" s="53" t="s">
        <v>8</v>
      </c>
      <c r="H63" s="56"/>
      <c r="I63" s="6" t="str">
        <f t="shared" si="3"/>
        <v/>
      </c>
      <c r="J63" s="6" t="str">
        <f t="shared" si="7"/>
        <v/>
      </c>
      <c r="K63" s="6" t="str">
        <f t="shared" si="8"/>
        <v/>
      </c>
      <c r="L63" s="6" t="str">
        <f t="shared" si="4"/>
        <v/>
      </c>
      <c r="M63" s="10" t="str">
        <f t="shared" si="5"/>
        <v>Container</v>
      </c>
    </row>
    <row r="64" spans="1:13" ht="20.399999999999999" x14ac:dyDescent="0.3">
      <c r="A64" s="55" t="s">
        <v>129</v>
      </c>
      <c r="B64" s="55" t="s">
        <v>130</v>
      </c>
      <c r="C64" s="52" t="str">
        <f t="shared" si="6"/>
        <v>f:DispositionType</v>
      </c>
      <c r="D64" s="53">
        <v>0</v>
      </c>
      <c r="E64" s="53" t="s">
        <v>131</v>
      </c>
      <c r="F64" s="54" t="s">
        <v>8</v>
      </c>
      <c r="G64" s="53" t="s">
        <v>8</v>
      </c>
      <c r="H64" s="56"/>
      <c r="I64" s="6" t="str">
        <f t="shared" si="3"/>
        <v>DispositionType</v>
      </c>
      <c r="J64" s="6" t="str">
        <f t="shared" si="7"/>
        <v/>
      </c>
      <c r="K64" s="6" t="str">
        <f t="shared" si="8"/>
        <v/>
      </c>
      <c r="L64" s="6" t="str">
        <f t="shared" si="4"/>
        <v/>
      </c>
      <c r="M64" s="10" t="str">
        <f t="shared" si="5"/>
        <v>f:DispositionType</v>
      </c>
    </row>
    <row r="65" spans="1:14" ht="51" x14ac:dyDescent="0.3">
      <c r="A65" s="55" t="s">
        <v>132</v>
      </c>
      <c r="B65" s="55" t="s">
        <v>97</v>
      </c>
      <c r="C65" s="52" t="str">
        <f t="shared" ca="1" si="6"/>
        <v>f:EmptyDateType</v>
      </c>
      <c r="D65" s="53">
        <v>1</v>
      </c>
      <c r="E65" s="53">
        <v>1</v>
      </c>
      <c r="F65" s="54" t="s">
        <v>8</v>
      </c>
      <c r="G65" s="53" t="s">
        <v>8</v>
      </c>
      <c r="H65" s="56"/>
      <c r="I65" s="6" t="str">
        <f t="shared" si="3"/>
        <v>EmptyDateType</v>
      </c>
      <c r="J65" s="6" t="str">
        <f t="shared" si="7"/>
        <v>Types</v>
      </c>
      <c r="K65" s="6">
        <f t="shared" si="8"/>
        <v>114</v>
      </c>
      <c r="L65" s="6" t="str">
        <f t="shared" ca="1" si="4"/>
        <v>[rex-system-batch-workbook (9).xlsx]'Types'!A114</v>
      </c>
      <c r="M65" s="10" t="str">
        <f t="shared" ca="1" si="5"/>
        <v>[rex-system-batch-workbook (9).xlsx]'Types'!A114</v>
      </c>
    </row>
    <row r="66" spans="1:14" ht="27.6" x14ac:dyDescent="0.3">
      <c r="A66" s="55" t="s">
        <v>133</v>
      </c>
      <c r="B66" s="55" t="s">
        <v>36</v>
      </c>
      <c r="C66" s="52" t="str">
        <f t="shared" si="6"/>
        <v>xs:string</v>
      </c>
      <c r="D66" s="53">
        <v>1</v>
      </c>
      <c r="E66" s="53">
        <v>1</v>
      </c>
      <c r="F66" s="54" t="s">
        <v>8</v>
      </c>
      <c r="G66" s="53" t="s">
        <v>8</v>
      </c>
      <c r="H66" s="55" t="s">
        <v>134</v>
      </c>
      <c r="I66" s="6" t="str">
        <f t="shared" si="3"/>
        <v/>
      </c>
      <c r="J66" s="6" t="str">
        <f t="shared" si="7"/>
        <v/>
      </c>
      <c r="K66" s="6" t="str">
        <f t="shared" si="8"/>
        <v/>
      </c>
      <c r="L66" s="6" t="str">
        <f t="shared" si="4"/>
        <v/>
      </c>
      <c r="M66" s="10" t="str">
        <f t="shared" si="5"/>
        <v>xs:string</v>
      </c>
    </row>
    <row r="67" spans="1:14" ht="51" x14ac:dyDescent="0.3">
      <c r="A67" s="55" t="s">
        <v>135</v>
      </c>
      <c r="B67" s="55" t="s">
        <v>13</v>
      </c>
      <c r="C67" s="52" t="str">
        <f t="shared" ca="1" si="6"/>
        <v>f:EmptyPositiveIntegerType</v>
      </c>
      <c r="D67" s="53">
        <v>1</v>
      </c>
      <c r="E67" s="53">
        <v>1</v>
      </c>
      <c r="F67" s="54" t="s">
        <v>8</v>
      </c>
      <c r="G67" s="53" t="s">
        <v>8</v>
      </c>
      <c r="H67" s="56"/>
      <c r="I67" s="6" t="str">
        <f t="shared" si="3"/>
        <v>EmptyPositiveIntegerType</v>
      </c>
      <c r="J67" s="6" t="str">
        <f t="shared" si="7"/>
        <v>Types</v>
      </c>
      <c r="K67" s="6">
        <f t="shared" si="8"/>
        <v>116</v>
      </c>
      <c r="L67" s="6" t="str">
        <f t="shared" ca="1" si="4"/>
        <v>[rex-system-batch-workbook (9).xlsx]'Types'!A116</v>
      </c>
      <c r="M67" s="10" t="str">
        <f t="shared" ca="1" si="5"/>
        <v>[rex-system-batch-workbook (9).xlsx]'Types'!A116</v>
      </c>
    </row>
    <row r="68" spans="1:14" ht="51" x14ac:dyDescent="0.3">
      <c r="A68" s="55" t="s">
        <v>136</v>
      </c>
      <c r="B68" s="55" t="s">
        <v>13</v>
      </c>
      <c r="C68" s="52" t="str">
        <f t="shared" ca="1" si="6"/>
        <v>f:EmptyPositiveIntegerType</v>
      </c>
      <c r="D68" s="53">
        <v>1</v>
      </c>
      <c r="E68" s="53">
        <v>1</v>
      </c>
      <c r="F68" s="54" t="s">
        <v>8</v>
      </c>
      <c r="G68" s="53" t="s">
        <v>8</v>
      </c>
      <c r="H68" s="56"/>
      <c r="I68" s="6" t="str">
        <f t="shared" si="3"/>
        <v>EmptyPositiveIntegerType</v>
      </c>
      <c r="J68" s="6" t="str">
        <f t="shared" si="7"/>
        <v>Types</v>
      </c>
      <c r="K68" s="6">
        <f t="shared" si="8"/>
        <v>116</v>
      </c>
      <c r="L68" s="6" t="str">
        <f t="shared" ca="1" si="4"/>
        <v>[rex-system-batch-workbook (9).xlsx]'Types'!A116</v>
      </c>
      <c r="M68" s="10" t="str">
        <f t="shared" ca="1" si="5"/>
        <v>[rex-system-batch-workbook (9).xlsx]'Types'!A116</v>
      </c>
    </row>
    <row r="69" spans="1:14" ht="51" x14ac:dyDescent="0.3">
      <c r="A69" s="55" t="s">
        <v>137</v>
      </c>
      <c r="B69" s="55" t="s">
        <v>138</v>
      </c>
      <c r="C69" s="52" t="str">
        <f t="shared" ref="C69:C81" ca="1" si="9">IF($L69="",$B69,HYPERLINK($L69,$B69))</f>
        <v>f:DispositionCodeType</v>
      </c>
      <c r="D69" s="53">
        <v>1</v>
      </c>
      <c r="E69" s="53">
        <v>1</v>
      </c>
      <c r="F69" s="54" t="s">
        <v>8</v>
      </c>
      <c r="G69" s="53" t="s">
        <v>8</v>
      </c>
      <c r="H69" s="56"/>
      <c r="I69" s="6" t="str">
        <f t="shared" si="3"/>
        <v>DispositionCodeType</v>
      </c>
      <c r="J69" s="6" t="str">
        <f t="shared" ref="J69:J76" si="10">IF(I69="","",IF(ISNA(MATCH(I69,TypesRange,0)),"","Types"))</f>
        <v>Types</v>
      </c>
      <c r="K69" s="6">
        <f t="shared" ref="K69:K76" si="11">IF(I69="","",IF(ISNA(MATCH(I69,TypesRange,0)),"",MATCH(I69,TypesRange,0)))</f>
        <v>123</v>
      </c>
      <c r="L69" s="6" t="str">
        <f t="shared" ca="1" si="4"/>
        <v>[rex-system-batch-workbook (9).xlsx]'Types'!A123</v>
      </c>
      <c r="M69" s="10" t="str">
        <f t="shared" ca="1" si="5"/>
        <v>[rex-system-batch-workbook (9).xlsx]'Types'!A123</v>
      </c>
    </row>
    <row r="70" spans="1:14" x14ac:dyDescent="0.3">
      <c r="A70" s="55" t="s">
        <v>139</v>
      </c>
      <c r="B70" s="55" t="s">
        <v>36</v>
      </c>
      <c r="C70" s="52" t="str">
        <f t="shared" si="9"/>
        <v>xs:string</v>
      </c>
      <c r="D70" s="53">
        <v>1</v>
      </c>
      <c r="E70" s="53">
        <v>1</v>
      </c>
      <c r="F70" s="54" t="s">
        <v>8</v>
      </c>
      <c r="G70" s="53" t="s">
        <v>8</v>
      </c>
      <c r="H70" s="56"/>
      <c r="I70" s="6" t="str">
        <f t="shared" ref="I70:I76" si="12">IF(ISBLANK(B70),"",IF(UPPER(LEFT(B70,2))="F:",SUBSTITUTE(B70,"f:",""),""))</f>
        <v/>
      </c>
      <c r="J70" s="6" t="str">
        <f t="shared" si="10"/>
        <v/>
      </c>
      <c r="K70" s="6" t="str">
        <f t="shared" si="11"/>
        <v/>
      </c>
      <c r="L70" s="6" t="str">
        <f t="shared" ref="L70:L76" si="13">IF(J70="","","[" &amp; Filename &amp; "]'" &amp; J70 &amp; "'!A" &amp; K70)</f>
        <v/>
      </c>
      <c r="M70" s="10" t="str">
        <f t="shared" ref="M70:M81" si="14">IF($L70="",$B70,$L70 )</f>
        <v>xs:string</v>
      </c>
    </row>
    <row r="71" spans="1:14" ht="51" x14ac:dyDescent="0.3">
      <c r="A71" s="55" t="s">
        <v>140</v>
      </c>
      <c r="B71" s="55" t="s">
        <v>138</v>
      </c>
      <c r="C71" s="52" t="str">
        <f t="shared" ca="1" si="9"/>
        <v>f:DispositionCodeType</v>
      </c>
      <c r="D71" s="53">
        <v>1</v>
      </c>
      <c r="E71" s="53">
        <v>1</v>
      </c>
      <c r="F71" s="54" t="s">
        <v>8</v>
      </c>
      <c r="G71" s="53" t="s">
        <v>8</v>
      </c>
      <c r="H71" s="56"/>
      <c r="I71" s="6" t="str">
        <f t="shared" si="12"/>
        <v>DispositionCodeType</v>
      </c>
      <c r="J71" s="6" t="str">
        <f t="shared" si="10"/>
        <v>Types</v>
      </c>
      <c r="K71" s="6">
        <f t="shared" si="11"/>
        <v>123</v>
      </c>
      <c r="L71" s="6" t="str">
        <f t="shared" ca="1" si="13"/>
        <v>[rex-system-batch-workbook (9).xlsx]'Types'!A123</v>
      </c>
      <c r="M71" s="10" t="str">
        <f t="shared" ca="1" si="14"/>
        <v>[rex-system-batch-workbook (9).xlsx]'Types'!A123</v>
      </c>
    </row>
    <row r="72" spans="1:14" x14ac:dyDescent="0.3">
      <c r="A72" s="55" t="s">
        <v>141</v>
      </c>
      <c r="B72" s="55" t="s">
        <v>118</v>
      </c>
      <c r="C72" s="52" t="str">
        <f t="shared" si="9"/>
        <v>xs:dateTime</v>
      </c>
      <c r="D72" s="53">
        <v>1</v>
      </c>
      <c r="E72" s="53">
        <v>1</v>
      </c>
      <c r="F72" s="54" t="s">
        <v>8</v>
      </c>
      <c r="G72" s="53" t="s">
        <v>8</v>
      </c>
      <c r="H72" s="56"/>
      <c r="I72" s="6" t="str">
        <f t="shared" si="12"/>
        <v/>
      </c>
      <c r="J72" s="6" t="str">
        <f t="shared" si="10"/>
        <v/>
      </c>
      <c r="K72" s="6" t="str">
        <f t="shared" si="11"/>
        <v/>
      </c>
      <c r="L72" s="6" t="str">
        <f t="shared" si="13"/>
        <v/>
      </c>
      <c r="M72" s="10" t="str">
        <f t="shared" si="14"/>
        <v>xs:dateTime</v>
      </c>
    </row>
    <row r="73" spans="1:14" x14ac:dyDescent="0.3">
      <c r="A73" s="55" t="s">
        <v>142</v>
      </c>
      <c r="B73" s="55" t="s">
        <v>36</v>
      </c>
      <c r="C73" s="52" t="str">
        <f t="shared" si="9"/>
        <v>xs:string</v>
      </c>
      <c r="D73" s="53">
        <v>1</v>
      </c>
      <c r="E73" s="53">
        <v>1</v>
      </c>
      <c r="F73" s="54" t="s">
        <v>8</v>
      </c>
      <c r="G73" s="53" t="s">
        <v>8</v>
      </c>
      <c r="H73" s="56"/>
      <c r="I73" s="6" t="str">
        <f t="shared" si="12"/>
        <v/>
      </c>
      <c r="J73" s="6" t="str">
        <f t="shared" si="10"/>
        <v/>
      </c>
      <c r="K73" s="6" t="str">
        <f t="shared" si="11"/>
        <v/>
      </c>
      <c r="L73" s="6" t="str">
        <f t="shared" si="13"/>
        <v/>
      </c>
      <c r="M73" s="10" t="str">
        <f t="shared" si="14"/>
        <v>xs:string</v>
      </c>
    </row>
    <row r="74" spans="1:14" x14ac:dyDescent="0.3">
      <c r="A74" s="55" t="s">
        <v>143</v>
      </c>
      <c r="B74" s="55" t="s">
        <v>36</v>
      </c>
      <c r="C74" s="52" t="str">
        <f t="shared" si="9"/>
        <v>xs:string</v>
      </c>
      <c r="D74" s="53">
        <v>1</v>
      </c>
      <c r="E74" s="53">
        <v>1</v>
      </c>
      <c r="F74" s="54" t="s">
        <v>8</v>
      </c>
      <c r="G74" s="53" t="s">
        <v>8</v>
      </c>
      <c r="H74" s="56"/>
      <c r="I74" s="6" t="str">
        <f t="shared" si="12"/>
        <v/>
      </c>
      <c r="J74" s="6" t="str">
        <f t="shared" si="10"/>
        <v/>
      </c>
      <c r="K74" s="6" t="str">
        <f t="shared" si="11"/>
        <v/>
      </c>
      <c r="L74" s="6" t="str">
        <f t="shared" si="13"/>
        <v/>
      </c>
      <c r="M74" s="10" t="str">
        <f t="shared" si="14"/>
        <v>xs:string</v>
      </c>
    </row>
    <row r="75" spans="1:14" x14ac:dyDescent="0.3">
      <c r="A75" s="55" t="s">
        <v>113</v>
      </c>
      <c r="B75" s="55" t="s">
        <v>36</v>
      </c>
      <c r="C75" s="52" t="str">
        <f t="shared" si="9"/>
        <v>xs:string</v>
      </c>
      <c r="D75" s="53">
        <v>1</v>
      </c>
      <c r="E75" s="53">
        <v>1</v>
      </c>
      <c r="F75" s="54" t="s">
        <v>8</v>
      </c>
      <c r="G75" s="53" t="s">
        <v>8</v>
      </c>
      <c r="H75" s="55" t="s">
        <v>144</v>
      </c>
      <c r="I75" s="6" t="str">
        <f t="shared" si="12"/>
        <v/>
      </c>
      <c r="J75" s="6" t="str">
        <f t="shared" si="10"/>
        <v/>
      </c>
      <c r="K75" s="6" t="str">
        <f t="shared" si="11"/>
        <v/>
      </c>
      <c r="L75" s="6" t="str">
        <f t="shared" si="13"/>
        <v/>
      </c>
      <c r="M75" s="10" t="str">
        <f t="shared" si="14"/>
        <v>xs:string</v>
      </c>
    </row>
    <row r="76" spans="1:14" ht="27.6" x14ac:dyDescent="0.3">
      <c r="A76" s="55" t="s">
        <v>117</v>
      </c>
      <c r="B76" s="55" t="s">
        <v>118</v>
      </c>
      <c r="C76" s="52" t="str">
        <f t="shared" si="9"/>
        <v>xs:dateTime</v>
      </c>
      <c r="D76" s="53">
        <v>1</v>
      </c>
      <c r="E76" s="53">
        <v>1</v>
      </c>
      <c r="F76" s="54" t="s">
        <v>8</v>
      </c>
      <c r="G76" s="53" t="s">
        <v>8</v>
      </c>
      <c r="H76" s="55" t="s">
        <v>145</v>
      </c>
      <c r="I76" s="6" t="str">
        <f t="shared" si="12"/>
        <v/>
      </c>
      <c r="J76" s="6" t="str">
        <f t="shared" si="10"/>
        <v/>
      </c>
      <c r="K76" s="6" t="str">
        <f t="shared" si="11"/>
        <v/>
      </c>
      <c r="L76" s="6" t="str">
        <f t="shared" si="13"/>
        <v/>
      </c>
      <c r="M76" s="10" t="str">
        <f t="shared" si="14"/>
        <v>xs:dateTime</v>
      </c>
    </row>
    <row r="77" spans="1:14" ht="69" x14ac:dyDescent="0.3">
      <c r="A77" s="55" t="s">
        <v>501</v>
      </c>
      <c r="B77" s="55" t="s">
        <v>7</v>
      </c>
      <c r="C77" s="52" t="s">
        <v>7</v>
      </c>
      <c r="D77" s="53">
        <v>0</v>
      </c>
      <c r="E77" s="53">
        <v>1</v>
      </c>
      <c r="F77" s="54" t="s">
        <v>8</v>
      </c>
      <c r="G77" s="53" t="s">
        <v>8</v>
      </c>
      <c r="H77" s="52" t="s">
        <v>502</v>
      </c>
      <c r="M77" s="10" t="str">
        <f t="shared" si="14"/>
        <v>Container</v>
      </c>
      <c r="N77" s="129" t="s">
        <v>499</v>
      </c>
    </row>
    <row r="78" spans="1:14" ht="27.6" x14ac:dyDescent="0.3">
      <c r="A78" s="130" t="s">
        <v>503</v>
      </c>
      <c r="B78" s="55" t="s">
        <v>36</v>
      </c>
      <c r="C78" s="52" t="str">
        <f t="shared" si="9"/>
        <v>xs:string</v>
      </c>
      <c r="D78" s="53">
        <v>1</v>
      </c>
      <c r="E78" s="53">
        <v>1</v>
      </c>
      <c r="F78" s="54" t="s">
        <v>8</v>
      </c>
      <c r="G78" s="53" t="s">
        <v>8</v>
      </c>
      <c r="H78" s="52" t="s">
        <v>507</v>
      </c>
      <c r="M78" s="10" t="str">
        <f t="shared" si="14"/>
        <v>xs:string</v>
      </c>
      <c r="N78" s="129" t="s">
        <v>499</v>
      </c>
    </row>
    <row r="79" spans="1:14" x14ac:dyDescent="0.3">
      <c r="A79" s="130" t="s">
        <v>504</v>
      </c>
      <c r="B79" s="55" t="s">
        <v>36</v>
      </c>
      <c r="C79" s="52" t="str">
        <f t="shared" si="9"/>
        <v>xs:string</v>
      </c>
      <c r="D79" s="53">
        <v>1</v>
      </c>
      <c r="E79" s="53">
        <v>1</v>
      </c>
      <c r="F79" s="54" t="s">
        <v>8</v>
      </c>
      <c r="G79" s="53" t="s">
        <v>8</v>
      </c>
      <c r="H79" s="131"/>
      <c r="M79" s="10" t="str">
        <f t="shared" si="14"/>
        <v>xs:string</v>
      </c>
      <c r="N79" s="129" t="s">
        <v>499</v>
      </c>
    </row>
    <row r="80" spans="1:14" x14ac:dyDescent="0.3">
      <c r="A80" s="130" t="s">
        <v>505</v>
      </c>
      <c r="B80" s="55" t="s">
        <v>36</v>
      </c>
      <c r="C80" s="52" t="str">
        <f t="shared" si="9"/>
        <v>xs:string</v>
      </c>
      <c r="D80" s="53">
        <v>1</v>
      </c>
      <c r="E80" s="53">
        <v>1</v>
      </c>
      <c r="F80" s="54" t="s">
        <v>8</v>
      </c>
      <c r="G80" s="53" t="s">
        <v>8</v>
      </c>
      <c r="H80" s="131"/>
      <c r="M80" s="10" t="str">
        <f t="shared" si="14"/>
        <v>xs:string</v>
      </c>
      <c r="N80" s="129" t="s">
        <v>499</v>
      </c>
    </row>
    <row r="81" spans="1:14" x14ac:dyDescent="0.3">
      <c r="A81" s="130" t="s">
        <v>506</v>
      </c>
      <c r="B81" s="55" t="s">
        <v>36</v>
      </c>
      <c r="C81" s="52" t="str">
        <f t="shared" si="9"/>
        <v>xs:string</v>
      </c>
      <c r="D81" s="53">
        <v>1</v>
      </c>
      <c r="E81" s="53">
        <v>1</v>
      </c>
      <c r="F81" s="54" t="s">
        <v>8</v>
      </c>
      <c r="G81" s="53" t="s">
        <v>8</v>
      </c>
      <c r="H81" s="131"/>
      <c r="M81" s="10" t="str">
        <f t="shared" si="14"/>
        <v>xs:string</v>
      </c>
      <c r="N81" s="129" t="s">
        <v>499</v>
      </c>
    </row>
  </sheetData>
  <conditionalFormatting sqref="C5:C76">
    <cfRule type="expression" dxfId="2" priority="5" stopIfTrue="1">
      <formula>$L5&lt;&gt;""</formula>
    </cfRule>
  </conditionalFormatting>
  <conditionalFormatting sqref="C77">
    <cfRule type="expression" dxfId="1" priority="4" stopIfTrue="1">
      <formula>$L77&lt;&gt;""</formula>
    </cfRule>
  </conditionalFormatting>
  <conditionalFormatting sqref="C78:C81">
    <cfRule type="expression" dxfId="0" priority="2" stopIfTrue="1">
      <formula>$L78&lt;&gt;""</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topLeftCell="A71" zoomScale="70" zoomScaleNormal="70" workbookViewId="0">
      <selection activeCell="F97" sqref="F97:F98"/>
    </sheetView>
  </sheetViews>
  <sheetFormatPr defaultColWidth="9.33203125" defaultRowHeight="14.4" x14ac:dyDescent="0.3"/>
  <cols>
    <col min="1" max="1" width="25.33203125" style="2" customWidth="1"/>
    <col min="2" max="2" width="19.33203125" style="2" customWidth="1"/>
    <col min="3" max="3" width="13" style="2" customWidth="1"/>
    <col min="4" max="4" width="15.6640625" style="2" customWidth="1"/>
    <col min="5" max="5" width="31.33203125" style="2" customWidth="1"/>
    <col min="6" max="6" width="26.6640625" style="2" customWidth="1"/>
    <col min="7" max="7" width="36.6640625" style="2" customWidth="1"/>
    <col min="8" max="8" width="19.33203125" style="2" bestFit="1" customWidth="1"/>
    <col min="9" max="16384" width="9.33203125" style="2"/>
  </cols>
  <sheetData>
    <row r="1" spans="1:8" ht="23.4" x14ac:dyDescent="0.3">
      <c r="A1" s="1" t="s">
        <v>146</v>
      </c>
    </row>
    <row r="2" spans="1:8" ht="15" thickBot="1" x14ac:dyDescent="0.35"/>
    <row r="3" spans="1:8" ht="28.2" thickBot="1" x14ac:dyDescent="0.35">
      <c r="A3" s="47" t="s">
        <v>147</v>
      </c>
      <c r="B3" s="48" t="s">
        <v>148</v>
      </c>
      <c r="C3" s="48" t="s">
        <v>3</v>
      </c>
      <c r="D3" s="48" t="s">
        <v>4</v>
      </c>
      <c r="E3" s="48" t="s">
        <v>5</v>
      </c>
      <c r="F3" s="48" t="s">
        <v>293</v>
      </c>
      <c r="G3" s="49"/>
    </row>
    <row r="4" spans="1:8" x14ac:dyDescent="0.3">
      <c r="A4" s="164" t="s">
        <v>149</v>
      </c>
      <c r="B4" s="165" t="s">
        <v>36</v>
      </c>
      <c r="C4" s="165" t="s">
        <v>8</v>
      </c>
      <c r="D4" s="165" t="s">
        <v>8</v>
      </c>
      <c r="E4" s="166"/>
      <c r="F4" s="30" t="s">
        <v>150</v>
      </c>
      <c r="G4" s="31"/>
    </row>
    <row r="5" spans="1:8" x14ac:dyDescent="0.3">
      <c r="A5" s="164"/>
      <c r="B5" s="165"/>
      <c r="C5" s="165"/>
      <c r="D5" s="165"/>
      <c r="E5" s="166"/>
      <c r="F5" s="30" t="s">
        <v>151</v>
      </c>
      <c r="G5" s="31"/>
    </row>
    <row r="6" spans="1:8" x14ac:dyDescent="0.3">
      <c r="A6" s="164"/>
      <c r="B6" s="165"/>
      <c r="C6" s="165"/>
      <c r="D6" s="165"/>
      <c r="E6" s="166"/>
      <c r="F6" s="30"/>
      <c r="G6" s="31"/>
    </row>
    <row r="7" spans="1:8" x14ac:dyDescent="0.3">
      <c r="A7" s="167" t="s">
        <v>152</v>
      </c>
      <c r="B7" s="168" t="s">
        <v>36</v>
      </c>
      <c r="C7" s="168" t="s">
        <v>8</v>
      </c>
      <c r="D7" s="168" t="s">
        <v>8</v>
      </c>
      <c r="E7" s="168" t="s">
        <v>153</v>
      </c>
      <c r="F7" s="32" t="s">
        <v>154</v>
      </c>
      <c r="G7" s="33" t="s">
        <v>155</v>
      </c>
    </row>
    <row r="8" spans="1:8" x14ac:dyDescent="0.3">
      <c r="A8" s="167"/>
      <c r="B8" s="168"/>
      <c r="C8" s="168"/>
      <c r="D8" s="168"/>
      <c r="E8" s="168"/>
      <c r="F8" s="32" t="s">
        <v>156</v>
      </c>
      <c r="G8" s="33" t="s">
        <v>157</v>
      </c>
    </row>
    <row r="9" spans="1:8" x14ac:dyDescent="0.3">
      <c r="A9" s="167"/>
      <c r="B9" s="168"/>
      <c r="C9" s="168"/>
      <c r="D9" s="168"/>
      <c r="E9" s="168"/>
      <c r="F9" s="32" t="s">
        <v>158</v>
      </c>
      <c r="G9" s="33" t="s">
        <v>159</v>
      </c>
    </row>
    <row r="10" spans="1:8" x14ac:dyDescent="0.3">
      <c r="A10" s="167"/>
      <c r="B10" s="168"/>
      <c r="C10" s="168"/>
      <c r="D10" s="168"/>
      <c r="E10" s="168"/>
      <c r="F10" s="118" t="s">
        <v>160</v>
      </c>
      <c r="G10" s="135" t="s">
        <v>161</v>
      </c>
    </row>
    <row r="11" spans="1:8" x14ac:dyDescent="0.3">
      <c r="A11" s="167"/>
      <c r="B11" s="168"/>
      <c r="C11" s="168"/>
      <c r="D11" s="168"/>
      <c r="E11" s="168"/>
      <c r="F11" s="118" t="s">
        <v>516</v>
      </c>
      <c r="G11" s="135" t="s">
        <v>517</v>
      </c>
      <c r="H11" s="128"/>
    </row>
    <row r="12" spans="1:8" hidden="1" x14ac:dyDescent="0.3">
      <c r="A12" s="167"/>
      <c r="B12" s="168"/>
      <c r="C12" s="168"/>
      <c r="D12" s="168"/>
      <c r="E12" s="168"/>
      <c r="F12" s="118"/>
      <c r="G12" s="135"/>
    </row>
    <row r="13" spans="1:8" hidden="1" x14ac:dyDescent="0.3">
      <c r="A13" s="167"/>
      <c r="B13" s="168"/>
      <c r="C13" s="168"/>
      <c r="D13" s="168"/>
      <c r="E13" s="168"/>
      <c r="F13" s="118"/>
      <c r="G13" s="135"/>
    </row>
    <row r="14" spans="1:8" hidden="1" x14ac:dyDescent="0.3">
      <c r="A14" s="167"/>
      <c r="B14" s="168"/>
      <c r="C14" s="168"/>
      <c r="D14" s="168"/>
      <c r="E14" s="168"/>
      <c r="F14" s="118"/>
      <c r="G14" s="135"/>
    </row>
    <row r="15" spans="1:8" hidden="1" x14ac:dyDescent="0.3">
      <c r="A15" s="167"/>
      <c r="B15" s="168"/>
      <c r="C15" s="168"/>
      <c r="D15" s="168"/>
      <c r="E15" s="168"/>
      <c r="F15" s="118"/>
      <c r="G15" s="135"/>
    </row>
    <row r="16" spans="1:8" x14ac:dyDescent="0.3">
      <c r="A16" s="164" t="s">
        <v>162</v>
      </c>
      <c r="B16" s="165" t="s">
        <v>36</v>
      </c>
      <c r="C16" s="165" t="s">
        <v>8</v>
      </c>
      <c r="D16" s="165" t="s">
        <v>8</v>
      </c>
      <c r="E16" s="166"/>
      <c r="F16" s="30" t="s">
        <v>163</v>
      </c>
      <c r="G16" s="31"/>
    </row>
    <row r="17" spans="1:8" x14ac:dyDescent="0.3">
      <c r="A17" s="164"/>
      <c r="B17" s="165"/>
      <c r="C17" s="165"/>
      <c r="D17" s="165"/>
      <c r="E17" s="166"/>
      <c r="F17" s="30" t="s">
        <v>164</v>
      </c>
      <c r="G17" s="31"/>
    </row>
    <row r="18" spans="1:8" x14ac:dyDescent="0.3">
      <c r="A18" s="164"/>
      <c r="B18" s="165"/>
      <c r="C18" s="165"/>
      <c r="D18" s="165"/>
      <c r="E18" s="166"/>
      <c r="F18" s="127">
        <v>4210</v>
      </c>
      <c r="G18" s="31"/>
      <c r="H18" s="128"/>
    </row>
    <row r="19" spans="1:8" ht="82.8" x14ac:dyDescent="0.3">
      <c r="A19" s="167" t="s">
        <v>165</v>
      </c>
      <c r="B19" s="168" t="s">
        <v>36</v>
      </c>
      <c r="C19" s="168" t="s">
        <v>8</v>
      </c>
      <c r="D19" s="168" t="s">
        <v>8</v>
      </c>
      <c r="E19" s="169"/>
      <c r="F19" s="32" t="s">
        <v>166</v>
      </c>
      <c r="G19" s="33" t="s">
        <v>167</v>
      </c>
    </row>
    <row r="20" spans="1:8" x14ac:dyDescent="0.3">
      <c r="A20" s="167"/>
      <c r="B20" s="168"/>
      <c r="C20" s="168"/>
      <c r="D20" s="168"/>
      <c r="E20" s="169"/>
      <c r="F20" s="32" t="s">
        <v>168</v>
      </c>
      <c r="G20" s="33" t="s">
        <v>169</v>
      </c>
    </row>
    <row r="21" spans="1:8" x14ac:dyDescent="0.3">
      <c r="A21" s="167"/>
      <c r="B21" s="168"/>
      <c r="C21" s="168"/>
      <c r="D21" s="168"/>
      <c r="E21" s="169"/>
      <c r="F21" s="32" t="s">
        <v>170</v>
      </c>
      <c r="G21" s="35"/>
    </row>
    <row r="22" spans="1:8" x14ac:dyDescent="0.3">
      <c r="A22" s="167"/>
      <c r="B22" s="168"/>
      <c r="C22" s="168"/>
      <c r="D22" s="168"/>
      <c r="E22" s="169"/>
      <c r="F22" s="160" t="s">
        <v>171</v>
      </c>
      <c r="G22" s="159" t="s">
        <v>172</v>
      </c>
    </row>
    <row r="23" spans="1:8" x14ac:dyDescent="0.3">
      <c r="A23" s="167"/>
      <c r="B23" s="168"/>
      <c r="C23" s="168"/>
      <c r="D23" s="168"/>
      <c r="E23" s="169"/>
      <c r="F23" s="160"/>
      <c r="G23" s="159"/>
    </row>
    <row r="24" spans="1:8" ht="13.5" customHeight="1" x14ac:dyDescent="0.3">
      <c r="A24" s="167"/>
      <c r="B24" s="168"/>
      <c r="C24" s="168"/>
      <c r="D24" s="168"/>
      <c r="E24" s="169"/>
      <c r="F24" s="160"/>
      <c r="G24" s="159"/>
    </row>
    <row r="25" spans="1:8" hidden="1" x14ac:dyDescent="0.3">
      <c r="A25" s="167"/>
      <c r="B25" s="168"/>
      <c r="C25" s="168"/>
      <c r="D25" s="168"/>
      <c r="E25" s="169"/>
      <c r="F25" s="160"/>
      <c r="G25" s="159"/>
    </row>
    <row r="26" spans="1:8" hidden="1" x14ac:dyDescent="0.3">
      <c r="A26" s="167"/>
      <c r="B26" s="168"/>
      <c r="C26" s="168"/>
      <c r="D26" s="168"/>
      <c r="E26" s="169"/>
      <c r="F26" s="160"/>
      <c r="G26" s="159"/>
    </row>
    <row r="27" spans="1:8" x14ac:dyDescent="0.3">
      <c r="A27" s="164" t="s">
        <v>173</v>
      </c>
      <c r="B27" s="165" t="s">
        <v>36</v>
      </c>
      <c r="C27" s="165" t="s">
        <v>8</v>
      </c>
      <c r="D27" s="165" t="s">
        <v>8</v>
      </c>
      <c r="E27" s="165" t="s">
        <v>174</v>
      </c>
      <c r="F27" s="30">
        <v>1</v>
      </c>
      <c r="G27" s="31"/>
    </row>
    <row r="28" spans="1:8" x14ac:dyDescent="0.3">
      <c r="A28" s="164"/>
      <c r="B28" s="165"/>
      <c r="C28" s="165"/>
      <c r="D28" s="165"/>
      <c r="E28" s="165"/>
      <c r="F28" s="30">
        <v>2</v>
      </c>
      <c r="G28" s="31"/>
    </row>
    <row r="29" spans="1:8" x14ac:dyDescent="0.3">
      <c r="A29" s="164"/>
      <c r="B29" s="165"/>
      <c r="C29" s="165"/>
      <c r="D29" s="165"/>
      <c r="E29" s="165"/>
      <c r="F29" s="30">
        <v>3</v>
      </c>
      <c r="G29" s="31"/>
    </row>
    <row r="30" spans="1:8" x14ac:dyDescent="0.3">
      <c r="A30" s="164"/>
      <c r="B30" s="165"/>
      <c r="C30" s="165"/>
      <c r="D30" s="165"/>
      <c r="E30" s="165"/>
      <c r="F30" s="30">
        <v>4</v>
      </c>
      <c r="G30" s="31"/>
    </row>
    <row r="31" spans="1:8" x14ac:dyDescent="0.3">
      <c r="A31" s="164"/>
      <c r="B31" s="165"/>
      <c r="C31" s="165"/>
      <c r="D31" s="165"/>
      <c r="E31" s="165"/>
      <c r="F31" s="30">
        <v>5</v>
      </c>
      <c r="G31" s="31"/>
    </row>
    <row r="32" spans="1:8" x14ac:dyDescent="0.3">
      <c r="A32" s="164"/>
      <c r="B32" s="165"/>
      <c r="C32" s="165"/>
      <c r="D32" s="165"/>
      <c r="E32" s="165"/>
      <c r="F32" s="30">
        <v>6</v>
      </c>
      <c r="G32" s="31"/>
    </row>
    <row r="33" spans="1:7" x14ac:dyDescent="0.3">
      <c r="A33" s="164"/>
      <c r="B33" s="165"/>
      <c r="C33" s="165"/>
      <c r="D33" s="165"/>
      <c r="E33" s="165"/>
      <c r="F33" s="30">
        <v>7</v>
      </c>
      <c r="G33" s="31"/>
    </row>
    <row r="34" spans="1:7" x14ac:dyDescent="0.3">
      <c r="A34" s="164"/>
      <c r="B34" s="165"/>
      <c r="C34" s="165"/>
      <c r="D34" s="165"/>
      <c r="E34" s="165"/>
      <c r="F34" s="30">
        <v>8</v>
      </c>
      <c r="G34" s="31"/>
    </row>
    <row r="35" spans="1:7" x14ac:dyDescent="0.3">
      <c r="A35" s="164"/>
      <c r="B35" s="165"/>
      <c r="C35" s="165"/>
      <c r="D35" s="165"/>
      <c r="E35" s="165"/>
      <c r="F35" s="30">
        <v>9</v>
      </c>
      <c r="G35" s="31"/>
    </row>
    <row r="36" spans="1:7" x14ac:dyDescent="0.3">
      <c r="A36" s="164"/>
      <c r="B36" s="165"/>
      <c r="C36" s="165"/>
      <c r="D36" s="165"/>
      <c r="E36" s="165"/>
      <c r="F36" s="30">
        <v>12</v>
      </c>
      <c r="G36" s="31"/>
    </row>
    <row r="37" spans="1:7" x14ac:dyDescent="0.3">
      <c r="A37" s="164"/>
      <c r="B37" s="165"/>
      <c r="C37" s="165"/>
      <c r="D37" s="165"/>
      <c r="E37" s="165"/>
      <c r="F37" s="30">
        <v>14</v>
      </c>
      <c r="G37" s="31"/>
    </row>
    <row r="38" spans="1:7" x14ac:dyDescent="0.3">
      <c r="A38" s="164"/>
      <c r="B38" s="165"/>
      <c r="C38" s="165"/>
      <c r="D38" s="165"/>
      <c r="E38" s="165"/>
      <c r="F38" s="30">
        <v>15</v>
      </c>
      <c r="G38" s="31"/>
    </row>
    <row r="39" spans="1:7" x14ac:dyDescent="0.3">
      <c r="A39" s="164"/>
      <c r="B39" s="165"/>
      <c r="C39" s="165"/>
      <c r="D39" s="165"/>
      <c r="E39" s="165"/>
      <c r="F39" s="30">
        <v>16</v>
      </c>
      <c r="G39" s="31"/>
    </row>
    <row r="40" spans="1:7" x14ac:dyDescent="0.3">
      <c r="A40" s="164"/>
      <c r="B40" s="165"/>
      <c r="C40" s="165"/>
      <c r="D40" s="165"/>
      <c r="E40" s="165"/>
      <c r="F40" s="30">
        <v>17</v>
      </c>
      <c r="G40" s="31"/>
    </row>
    <row r="41" spans="1:7" x14ac:dyDescent="0.3">
      <c r="A41" s="164"/>
      <c r="B41" s="165"/>
      <c r="C41" s="165"/>
      <c r="D41" s="165"/>
      <c r="E41" s="165"/>
      <c r="F41" s="30">
        <v>18</v>
      </c>
      <c r="G41" s="31"/>
    </row>
    <row r="42" spans="1:7" x14ac:dyDescent="0.3">
      <c r="A42" s="164"/>
      <c r="B42" s="165"/>
      <c r="C42" s="165"/>
      <c r="D42" s="165"/>
      <c r="E42" s="165"/>
      <c r="F42" s="30">
        <v>19</v>
      </c>
      <c r="G42" s="31"/>
    </row>
    <row r="43" spans="1:7" x14ac:dyDescent="0.3">
      <c r="A43" s="164"/>
      <c r="B43" s="165"/>
      <c r="C43" s="165"/>
      <c r="D43" s="165"/>
      <c r="E43" s="165"/>
      <c r="F43" s="30">
        <v>20</v>
      </c>
      <c r="G43" s="31"/>
    </row>
    <row r="44" spans="1:7" x14ac:dyDescent="0.3">
      <c r="A44" s="164"/>
      <c r="B44" s="165"/>
      <c r="C44" s="165"/>
      <c r="D44" s="165"/>
      <c r="E44" s="165"/>
      <c r="F44" s="30">
        <v>21</v>
      </c>
      <c r="G44" s="31"/>
    </row>
    <row r="45" spans="1:7" x14ac:dyDescent="0.3">
      <c r="A45" s="164"/>
      <c r="B45" s="165"/>
      <c r="C45" s="165"/>
      <c r="D45" s="165"/>
      <c r="E45" s="165"/>
      <c r="F45" s="30">
        <v>40</v>
      </c>
      <c r="G45" s="31"/>
    </row>
    <row r="46" spans="1:7" x14ac:dyDescent="0.3">
      <c r="A46" s="164"/>
      <c r="B46" s="165"/>
      <c r="C46" s="165"/>
      <c r="D46" s="165"/>
      <c r="E46" s="165"/>
      <c r="F46" s="30">
        <v>41</v>
      </c>
      <c r="G46" s="31"/>
    </row>
    <row r="47" spans="1:7" x14ac:dyDescent="0.3">
      <c r="A47" s="164"/>
      <c r="B47" s="165"/>
      <c r="C47" s="165"/>
      <c r="D47" s="165"/>
      <c r="E47" s="165"/>
      <c r="F47" s="30">
        <v>42</v>
      </c>
      <c r="G47" s="31"/>
    </row>
    <row r="48" spans="1:7" x14ac:dyDescent="0.3">
      <c r="A48" s="164"/>
      <c r="B48" s="165"/>
      <c r="C48" s="165"/>
      <c r="D48" s="165"/>
      <c r="E48" s="165"/>
      <c r="F48" s="30">
        <v>43</v>
      </c>
      <c r="G48" s="31"/>
    </row>
    <row r="49" spans="1:8" x14ac:dyDescent="0.3">
      <c r="A49" s="164"/>
      <c r="B49" s="165"/>
      <c r="C49" s="165"/>
      <c r="D49" s="165"/>
      <c r="E49" s="165"/>
      <c r="F49" s="30">
        <v>44</v>
      </c>
      <c r="G49" s="31"/>
    </row>
    <row r="50" spans="1:8" x14ac:dyDescent="0.3">
      <c r="A50" s="164"/>
      <c r="B50" s="165"/>
      <c r="C50" s="165"/>
      <c r="D50" s="165"/>
      <c r="E50" s="165"/>
      <c r="F50" s="30">
        <v>45</v>
      </c>
      <c r="G50" s="31"/>
    </row>
    <row r="51" spans="1:8" x14ac:dyDescent="0.3">
      <c r="A51" s="164"/>
      <c r="B51" s="165"/>
      <c r="C51" s="165"/>
      <c r="D51" s="165"/>
      <c r="E51" s="165"/>
      <c r="F51" s="30">
        <v>46</v>
      </c>
      <c r="G51" s="31"/>
    </row>
    <row r="52" spans="1:8" x14ac:dyDescent="0.3">
      <c r="A52" s="164"/>
      <c r="B52" s="165"/>
      <c r="C52" s="165"/>
      <c r="D52" s="165"/>
      <c r="E52" s="165"/>
      <c r="F52" s="30">
        <v>47</v>
      </c>
      <c r="G52" s="31"/>
    </row>
    <row r="53" spans="1:8" x14ac:dyDescent="0.3">
      <c r="A53" s="164"/>
      <c r="B53" s="165"/>
      <c r="C53" s="165"/>
      <c r="D53" s="165"/>
      <c r="E53" s="165"/>
      <c r="F53" s="30">
        <v>48</v>
      </c>
      <c r="G53" s="31"/>
    </row>
    <row r="54" spans="1:8" x14ac:dyDescent="0.3">
      <c r="A54" s="164"/>
      <c r="B54" s="165"/>
      <c r="C54" s="165"/>
      <c r="D54" s="165"/>
      <c r="E54" s="165"/>
      <c r="F54" s="30">
        <v>49</v>
      </c>
      <c r="G54" s="31"/>
    </row>
    <row r="55" spans="1:8" x14ac:dyDescent="0.3">
      <c r="A55" s="164"/>
      <c r="B55" s="165"/>
      <c r="C55" s="165"/>
      <c r="D55" s="165"/>
      <c r="E55" s="165"/>
      <c r="F55" s="30">
        <v>50</v>
      </c>
      <c r="G55" s="31"/>
    </row>
    <row r="56" spans="1:8" x14ac:dyDescent="0.3">
      <c r="A56" s="164"/>
      <c r="B56" s="165"/>
      <c r="C56" s="165"/>
      <c r="D56" s="165"/>
      <c r="E56" s="165"/>
      <c r="F56" s="30">
        <v>51</v>
      </c>
      <c r="G56" s="31"/>
    </row>
    <row r="57" spans="1:8" ht="15.75" customHeight="1" x14ac:dyDescent="0.3">
      <c r="A57" s="164"/>
      <c r="B57" s="165"/>
      <c r="C57" s="165"/>
      <c r="D57" s="165"/>
      <c r="E57" s="165"/>
      <c r="F57" s="30">
        <v>52</v>
      </c>
      <c r="G57" s="31"/>
    </row>
    <row r="58" spans="1:8" ht="15.75" customHeight="1" x14ac:dyDescent="0.3">
      <c r="A58" s="164"/>
      <c r="B58" s="165"/>
      <c r="C58" s="165"/>
      <c r="D58" s="165"/>
      <c r="E58" s="165"/>
      <c r="F58" s="152">
        <v>60</v>
      </c>
      <c r="G58" s="153"/>
      <c r="H58" s="128"/>
    </row>
    <row r="59" spans="1:8" ht="15.75" customHeight="1" x14ac:dyDescent="0.3">
      <c r="A59" s="164"/>
      <c r="B59" s="165"/>
      <c r="C59" s="165"/>
      <c r="D59" s="165"/>
      <c r="E59" s="165"/>
      <c r="F59" s="152">
        <v>61</v>
      </c>
      <c r="G59" s="153"/>
      <c r="H59" s="128"/>
    </row>
    <row r="60" spans="1:8" ht="15.75" customHeight="1" x14ac:dyDescent="0.3">
      <c r="A60" s="164"/>
      <c r="B60" s="165"/>
      <c r="C60" s="165"/>
      <c r="D60" s="165"/>
      <c r="E60" s="165"/>
      <c r="F60" s="152">
        <v>62</v>
      </c>
      <c r="G60" s="153"/>
      <c r="H60" s="128"/>
    </row>
    <row r="61" spans="1:8" ht="15.75" customHeight="1" x14ac:dyDescent="0.3">
      <c r="A61" s="164"/>
      <c r="B61" s="165"/>
      <c r="C61" s="165"/>
      <c r="D61" s="165"/>
      <c r="E61" s="165"/>
      <c r="F61" s="152">
        <v>63</v>
      </c>
      <c r="G61" s="153"/>
      <c r="H61" s="128"/>
    </row>
    <row r="62" spans="1:8" ht="15.75" customHeight="1" x14ac:dyDescent="0.3">
      <c r="A62" s="164"/>
      <c r="B62" s="165"/>
      <c r="C62" s="165"/>
      <c r="D62" s="165"/>
      <c r="E62" s="165"/>
      <c r="F62" s="152">
        <v>67</v>
      </c>
      <c r="G62" s="153"/>
      <c r="H62" s="128"/>
    </row>
    <row r="63" spans="1:8" ht="15.75" customHeight="1" x14ac:dyDescent="0.3">
      <c r="A63" s="164"/>
      <c r="B63" s="165"/>
      <c r="C63" s="165"/>
      <c r="D63" s="165"/>
      <c r="E63" s="165"/>
      <c r="F63" s="152">
        <v>68</v>
      </c>
      <c r="G63" s="153"/>
      <c r="H63" s="128"/>
    </row>
    <row r="64" spans="1:8" ht="15.75" customHeight="1" x14ac:dyDescent="0.3">
      <c r="A64" s="164"/>
      <c r="B64" s="165"/>
      <c r="C64" s="165"/>
      <c r="D64" s="165"/>
      <c r="E64" s="165"/>
      <c r="F64" s="152">
        <v>69</v>
      </c>
      <c r="G64" s="153"/>
      <c r="H64" s="128"/>
    </row>
    <row r="65" spans="1:7" x14ac:dyDescent="0.3">
      <c r="A65" s="164"/>
      <c r="B65" s="165"/>
      <c r="C65" s="165"/>
      <c r="D65" s="165"/>
      <c r="E65" s="165"/>
      <c r="F65" s="30">
        <v>70</v>
      </c>
      <c r="G65" s="31"/>
    </row>
    <row r="66" spans="1:7" x14ac:dyDescent="0.3">
      <c r="A66" s="164"/>
      <c r="B66" s="165"/>
      <c r="C66" s="165"/>
      <c r="D66" s="165"/>
      <c r="E66" s="165"/>
      <c r="F66" s="30">
        <v>71</v>
      </c>
      <c r="G66" s="31"/>
    </row>
    <row r="67" spans="1:7" x14ac:dyDescent="0.3">
      <c r="A67" s="164"/>
      <c r="B67" s="165"/>
      <c r="C67" s="165"/>
      <c r="D67" s="165"/>
      <c r="E67" s="165"/>
      <c r="F67" s="30">
        <v>72</v>
      </c>
      <c r="G67" s="31"/>
    </row>
    <row r="68" spans="1:7" x14ac:dyDescent="0.3">
      <c r="A68" s="164"/>
      <c r="B68" s="165"/>
      <c r="C68" s="165"/>
      <c r="D68" s="165"/>
      <c r="E68" s="165"/>
      <c r="F68" s="30">
        <v>73</v>
      </c>
      <c r="G68" s="31"/>
    </row>
    <row r="69" spans="1:7" x14ac:dyDescent="0.3">
      <c r="A69" s="164"/>
      <c r="B69" s="165"/>
      <c r="C69" s="165"/>
      <c r="D69" s="165"/>
      <c r="E69" s="165"/>
      <c r="F69" s="30">
        <v>74</v>
      </c>
      <c r="G69" s="31"/>
    </row>
    <row r="70" spans="1:7" x14ac:dyDescent="0.3">
      <c r="A70" s="164"/>
      <c r="B70" s="165"/>
      <c r="C70" s="165"/>
      <c r="D70" s="165"/>
      <c r="E70" s="165"/>
      <c r="F70" s="30">
        <v>75</v>
      </c>
      <c r="G70" s="31"/>
    </row>
    <row r="71" spans="1:7" x14ac:dyDescent="0.3">
      <c r="A71" s="164"/>
      <c r="B71" s="165"/>
      <c r="C71" s="165"/>
      <c r="D71" s="165"/>
      <c r="E71" s="165"/>
      <c r="F71" s="30">
        <v>76</v>
      </c>
      <c r="G71" s="31"/>
    </row>
    <row r="72" spans="1:7" x14ac:dyDescent="0.3">
      <c r="A72" s="164"/>
      <c r="B72" s="165"/>
      <c r="C72" s="165"/>
      <c r="D72" s="165"/>
      <c r="E72" s="165"/>
      <c r="F72" s="30">
        <v>77</v>
      </c>
      <c r="G72" s="31"/>
    </row>
    <row r="73" spans="1:7" x14ac:dyDescent="0.3">
      <c r="A73" s="164"/>
      <c r="B73" s="165"/>
      <c r="C73" s="165"/>
      <c r="D73" s="165"/>
      <c r="E73" s="165"/>
      <c r="F73" s="30">
        <v>78</v>
      </c>
      <c r="G73" s="31"/>
    </row>
    <row r="74" spans="1:7" x14ac:dyDescent="0.3">
      <c r="A74" s="164"/>
      <c r="B74" s="165"/>
      <c r="C74" s="165"/>
      <c r="D74" s="165"/>
      <c r="E74" s="165"/>
      <c r="F74" s="30">
        <v>80</v>
      </c>
      <c r="G74" s="31"/>
    </row>
    <row r="75" spans="1:7" x14ac:dyDescent="0.3">
      <c r="A75" s="164"/>
      <c r="B75" s="165"/>
      <c r="C75" s="165"/>
      <c r="D75" s="165"/>
      <c r="E75" s="165"/>
      <c r="F75" s="34"/>
      <c r="G75" s="31"/>
    </row>
    <row r="76" spans="1:7" x14ac:dyDescent="0.3">
      <c r="A76" s="167" t="s">
        <v>175</v>
      </c>
      <c r="B76" s="168" t="s">
        <v>36</v>
      </c>
      <c r="C76" s="168" t="s">
        <v>8</v>
      </c>
      <c r="D76" s="168" t="s">
        <v>8</v>
      </c>
      <c r="E76" s="169"/>
      <c r="F76" s="32" t="s">
        <v>176</v>
      </c>
      <c r="G76" s="35"/>
    </row>
    <row r="77" spans="1:7" x14ac:dyDescent="0.3">
      <c r="A77" s="167"/>
      <c r="B77" s="168"/>
      <c r="C77" s="168"/>
      <c r="D77" s="168"/>
      <c r="E77" s="169"/>
      <c r="F77" s="32" t="s">
        <v>177</v>
      </c>
      <c r="G77" s="35"/>
    </row>
    <row r="78" spans="1:7" x14ac:dyDescent="0.3">
      <c r="A78" s="167"/>
      <c r="B78" s="168"/>
      <c r="C78" s="168"/>
      <c r="D78" s="168"/>
      <c r="E78" s="169"/>
      <c r="F78" s="32" t="s">
        <v>178</v>
      </c>
      <c r="G78" s="35"/>
    </row>
    <row r="79" spans="1:7" x14ac:dyDescent="0.3">
      <c r="A79" s="167"/>
      <c r="B79" s="168"/>
      <c r="C79" s="168"/>
      <c r="D79" s="168"/>
      <c r="E79" s="169"/>
      <c r="F79" s="32" t="s">
        <v>179</v>
      </c>
      <c r="G79" s="35"/>
    </row>
    <row r="80" spans="1:7" x14ac:dyDescent="0.3">
      <c r="A80" s="167"/>
      <c r="B80" s="168"/>
      <c r="C80" s="168"/>
      <c r="D80" s="168"/>
      <c r="E80" s="169"/>
      <c r="F80" s="32"/>
      <c r="G80" s="35"/>
    </row>
    <row r="81" spans="1:7" x14ac:dyDescent="0.3">
      <c r="A81" s="164" t="s">
        <v>180</v>
      </c>
      <c r="B81" s="165" t="s">
        <v>36</v>
      </c>
      <c r="C81" s="165" t="s">
        <v>8</v>
      </c>
      <c r="D81" s="165" t="s">
        <v>8</v>
      </c>
      <c r="E81" s="166"/>
      <c r="F81" s="30" t="s">
        <v>181</v>
      </c>
      <c r="G81" s="31"/>
    </row>
    <row r="82" spans="1:7" x14ac:dyDescent="0.3">
      <c r="A82" s="164"/>
      <c r="B82" s="165"/>
      <c r="C82" s="165"/>
      <c r="D82" s="165"/>
      <c r="E82" s="166"/>
      <c r="F82" s="30" t="s">
        <v>182</v>
      </c>
      <c r="G82" s="60" t="s">
        <v>355</v>
      </c>
    </row>
    <row r="83" spans="1:7" ht="14.25" customHeight="1" x14ac:dyDescent="0.3">
      <c r="A83" s="164"/>
      <c r="B83" s="165"/>
      <c r="C83" s="165"/>
      <c r="D83" s="165"/>
      <c r="E83" s="166"/>
      <c r="F83" s="163"/>
      <c r="G83" s="60"/>
    </row>
    <row r="84" spans="1:7" ht="0.75" customHeight="1" x14ac:dyDescent="0.3">
      <c r="A84" s="164"/>
      <c r="B84" s="165"/>
      <c r="C84" s="165"/>
      <c r="D84" s="165"/>
      <c r="E84" s="166"/>
      <c r="F84" s="163"/>
      <c r="G84" s="60"/>
    </row>
    <row r="85" spans="1:7" ht="15" hidden="1" customHeight="1" x14ac:dyDescent="0.3">
      <c r="A85" s="164"/>
      <c r="B85" s="165"/>
      <c r="C85" s="165"/>
      <c r="D85" s="165"/>
      <c r="E85" s="166"/>
      <c r="F85" s="163"/>
      <c r="G85" s="60"/>
    </row>
    <row r="86" spans="1:7" x14ac:dyDescent="0.3">
      <c r="A86" s="167" t="s">
        <v>183</v>
      </c>
      <c r="B86" s="168" t="s">
        <v>36</v>
      </c>
      <c r="C86" s="168" t="s">
        <v>8</v>
      </c>
      <c r="D86" s="168" t="s">
        <v>8</v>
      </c>
      <c r="E86" s="169"/>
      <c r="F86" s="32" t="s">
        <v>184</v>
      </c>
      <c r="G86" s="33"/>
    </row>
    <row r="87" spans="1:7" x14ac:dyDescent="0.3">
      <c r="A87" s="167"/>
      <c r="B87" s="168"/>
      <c r="C87" s="168"/>
      <c r="D87" s="168"/>
      <c r="E87" s="169"/>
      <c r="F87" s="32" t="s">
        <v>185</v>
      </c>
      <c r="G87" s="33"/>
    </row>
    <row r="88" spans="1:7" x14ac:dyDescent="0.3">
      <c r="A88" s="167"/>
      <c r="B88" s="168"/>
      <c r="C88" s="168"/>
      <c r="D88" s="168"/>
      <c r="E88" s="169"/>
      <c r="F88" s="32"/>
      <c r="G88" s="33"/>
    </row>
    <row r="89" spans="1:7" x14ac:dyDescent="0.3">
      <c r="A89" s="164" t="s">
        <v>186</v>
      </c>
      <c r="B89" s="165" t="s">
        <v>36</v>
      </c>
      <c r="C89" s="165" t="s">
        <v>8</v>
      </c>
      <c r="D89" s="165" t="s">
        <v>8</v>
      </c>
      <c r="E89" s="166"/>
      <c r="F89" s="30" t="s">
        <v>187</v>
      </c>
      <c r="G89" s="36" t="s">
        <v>291</v>
      </c>
    </row>
    <row r="90" spans="1:7" x14ac:dyDescent="0.3">
      <c r="A90" s="164"/>
      <c r="B90" s="165"/>
      <c r="C90" s="165"/>
      <c r="D90" s="165"/>
      <c r="E90" s="166"/>
      <c r="F90" s="161" t="s">
        <v>188</v>
      </c>
      <c r="G90" s="162" t="s">
        <v>292</v>
      </c>
    </row>
    <row r="91" spans="1:7" ht="9" customHeight="1" x14ac:dyDescent="0.3">
      <c r="A91" s="164"/>
      <c r="B91" s="165"/>
      <c r="C91" s="165"/>
      <c r="D91" s="165"/>
      <c r="E91" s="166"/>
      <c r="F91" s="161"/>
      <c r="G91" s="162"/>
    </row>
    <row r="92" spans="1:7" hidden="1" x14ac:dyDescent="0.3">
      <c r="A92" s="164"/>
      <c r="B92" s="165"/>
      <c r="C92" s="165"/>
      <c r="D92" s="165"/>
      <c r="E92" s="166"/>
      <c r="F92" s="161"/>
      <c r="G92" s="162"/>
    </row>
    <row r="93" spans="1:7" hidden="1" x14ac:dyDescent="0.3">
      <c r="A93" s="164"/>
      <c r="B93" s="165"/>
      <c r="C93" s="165"/>
      <c r="D93" s="165"/>
      <c r="E93" s="166"/>
      <c r="F93" s="161"/>
      <c r="G93" s="162"/>
    </row>
    <row r="94" spans="1:7" x14ac:dyDescent="0.3">
      <c r="A94" s="167" t="s">
        <v>189</v>
      </c>
      <c r="B94" s="168" t="s">
        <v>36</v>
      </c>
      <c r="C94" s="168" t="s">
        <v>8</v>
      </c>
      <c r="D94" s="168" t="s">
        <v>8</v>
      </c>
      <c r="E94" s="169"/>
      <c r="F94" s="32" t="s">
        <v>190</v>
      </c>
      <c r="G94" s="33"/>
    </row>
    <row r="95" spans="1:7" x14ac:dyDescent="0.3">
      <c r="A95" s="167"/>
      <c r="B95" s="168"/>
      <c r="C95" s="168"/>
      <c r="D95" s="168"/>
      <c r="E95" s="169"/>
      <c r="F95" s="160" t="s">
        <v>191</v>
      </c>
      <c r="G95" s="159" t="s">
        <v>192</v>
      </c>
    </row>
    <row r="96" spans="1:7" x14ac:dyDescent="0.3">
      <c r="A96" s="167"/>
      <c r="B96" s="168"/>
      <c r="C96" s="168"/>
      <c r="D96" s="168"/>
      <c r="E96" s="169"/>
      <c r="F96" s="160"/>
      <c r="G96" s="159"/>
    </row>
    <row r="97" spans="1:7" x14ac:dyDescent="0.3">
      <c r="A97" s="167"/>
      <c r="B97" s="168"/>
      <c r="C97" s="168"/>
      <c r="D97" s="168"/>
      <c r="E97" s="169"/>
      <c r="F97" s="160" t="s">
        <v>193</v>
      </c>
      <c r="G97" s="159" t="s">
        <v>194</v>
      </c>
    </row>
    <row r="98" spans="1:7" x14ac:dyDescent="0.3">
      <c r="A98" s="167"/>
      <c r="B98" s="168"/>
      <c r="C98" s="168"/>
      <c r="D98" s="168"/>
      <c r="E98" s="169"/>
      <c r="F98" s="160"/>
      <c r="G98" s="159"/>
    </row>
    <row r="99" spans="1:7" x14ac:dyDescent="0.3">
      <c r="A99" s="167"/>
      <c r="B99" s="168"/>
      <c r="C99" s="168"/>
      <c r="D99" s="168"/>
      <c r="E99" s="169"/>
      <c r="F99" s="32" t="s">
        <v>195</v>
      </c>
      <c r="G99" s="35"/>
    </row>
    <row r="100" spans="1:7" x14ac:dyDescent="0.3">
      <c r="A100" s="167"/>
      <c r="B100" s="168"/>
      <c r="C100" s="168"/>
      <c r="D100" s="168"/>
      <c r="E100" s="169"/>
      <c r="F100" s="32" t="s">
        <v>196</v>
      </c>
      <c r="G100" s="35"/>
    </row>
    <row r="101" spans="1:7" x14ac:dyDescent="0.3">
      <c r="A101" s="167"/>
      <c r="B101" s="168"/>
      <c r="C101" s="168"/>
      <c r="D101" s="168"/>
      <c r="E101" s="169"/>
      <c r="F101" s="37"/>
      <c r="G101" s="35"/>
    </row>
    <row r="102" spans="1:7" ht="27.6" x14ac:dyDescent="0.3">
      <c r="A102" s="164" t="s">
        <v>197</v>
      </c>
      <c r="B102" s="165" t="s">
        <v>36</v>
      </c>
      <c r="C102" s="165" t="s">
        <v>8</v>
      </c>
      <c r="D102" s="165" t="s">
        <v>8</v>
      </c>
      <c r="E102" s="166"/>
      <c r="F102" s="30" t="s">
        <v>198</v>
      </c>
      <c r="G102" s="36" t="s">
        <v>199</v>
      </c>
    </row>
    <row r="103" spans="1:7" x14ac:dyDescent="0.3">
      <c r="A103" s="164"/>
      <c r="B103" s="165"/>
      <c r="C103" s="165"/>
      <c r="D103" s="165"/>
      <c r="E103" s="166"/>
      <c r="F103" s="161" t="s">
        <v>200</v>
      </c>
      <c r="G103" s="162" t="s">
        <v>201</v>
      </c>
    </row>
    <row r="104" spans="1:7" x14ac:dyDescent="0.3">
      <c r="A104" s="164"/>
      <c r="B104" s="165"/>
      <c r="C104" s="165"/>
      <c r="D104" s="165"/>
      <c r="E104" s="166"/>
      <c r="F104" s="161"/>
      <c r="G104" s="162"/>
    </row>
    <row r="105" spans="1:7" ht="3.75" customHeight="1" x14ac:dyDescent="0.3">
      <c r="A105" s="164"/>
      <c r="B105" s="165"/>
      <c r="C105" s="165"/>
      <c r="D105" s="165"/>
      <c r="E105" s="166"/>
      <c r="F105" s="161"/>
      <c r="G105" s="162"/>
    </row>
    <row r="106" spans="1:7" hidden="1" x14ac:dyDescent="0.3">
      <c r="A106" s="164"/>
      <c r="B106" s="165"/>
      <c r="C106" s="165"/>
      <c r="D106" s="165"/>
      <c r="E106" s="166"/>
      <c r="F106" s="161"/>
      <c r="G106" s="162"/>
    </row>
    <row r="107" spans="1:7" x14ac:dyDescent="0.3">
      <c r="A107" s="167" t="s">
        <v>202</v>
      </c>
      <c r="B107" s="168" t="s">
        <v>36</v>
      </c>
      <c r="C107" s="168" t="s">
        <v>8</v>
      </c>
      <c r="D107" s="168" t="s">
        <v>8</v>
      </c>
      <c r="E107" s="169"/>
      <c r="F107" s="32" t="s">
        <v>203</v>
      </c>
      <c r="G107" s="33" t="s">
        <v>204</v>
      </c>
    </row>
    <row r="108" spans="1:7" x14ac:dyDescent="0.3">
      <c r="A108" s="167"/>
      <c r="B108" s="168"/>
      <c r="C108" s="168"/>
      <c r="D108" s="168"/>
      <c r="E108" s="169"/>
      <c r="F108" s="32" t="s">
        <v>205</v>
      </c>
      <c r="G108" s="33" t="s">
        <v>206</v>
      </c>
    </row>
    <row r="109" spans="1:7" x14ac:dyDescent="0.3">
      <c r="A109" s="167"/>
      <c r="B109" s="168"/>
      <c r="C109" s="168"/>
      <c r="D109" s="168"/>
      <c r="E109" s="169"/>
      <c r="F109" s="160" t="s">
        <v>207</v>
      </c>
      <c r="G109" s="159" t="s">
        <v>208</v>
      </c>
    </row>
    <row r="110" spans="1:7" ht="3" customHeight="1" x14ac:dyDescent="0.3">
      <c r="A110" s="167"/>
      <c r="B110" s="168"/>
      <c r="C110" s="168"/>
      <c r="D110" s="168"/>
      <c r="E110" s="169"/>
      <c r="F110" s="160"/>
      <c r="G110" s="159"/>
    </row>
    <row r="111" spans="1:7" hidden="1" x14ac:dyDescent="0.3">
      <c r="A111" s="167"/>
      <c r="B111" s="168"/>
      <c r="C111" s="168"/>
      <c r="D111" s="168"/>
      <c r="E111" s="169"/>
      <c r="F111" s="160"/>
      <c r="G111" s="159"/>
    </row>
    <row r="112" spans="1:7" hidden="1" x14ac:dyDescent="0.3">
      <c r="A112" s="167"/>
      <c r="B112" s="168"/>
      <c r="C112" s="168"/>
      <c r="D112" s="168"/>
      <c r="E112" s="169"/>
      <c r="F112" s="160"/>
      <c r="G112" s="159"/>
    </row>
    <row r="113" spans="1:8" hidden="1" x14ac:dyDescent="0.3">
      <c r="A113" s="167"/>
      <c r="B113" s="168"/>
      <c r="C113" s="168"/>
      <c r="D113" s="168"/>
      <c r="E113" s="169"/>
      <c r="F113" s="160"/>
      <c r="G113" s="159"/>
    </row>
    <row r="114" spans="1:8" x14ac:dyDescent="0.3">
      <c r="A114" s="164" t="s">
        <v>209</v>
      </c>
      <c r="B114" s="166"/>
      <c r="C114" s="165" t="s">
        <v>8</v>
      </c>
      <c r="D114" s="165" t="s">
        <v>8</v>
      </c>
      <c r="E114" s="165" t="s">
        <v>210</v>
      </c>
      <c r="F114" s="170"/>
      <c r="G114" s="31"/>
    </row>
    <row r="115" spans="1:8" x14ac:dyDescent="0.3">
      <c r="A115" s="164"/>
      <c r="B115" s="166"/>
      <c r="C115" s="165"/>
      <c r="D115" s="165"/>
      <c r="E115" s="165"/>
      <c r="F115" s="170"/>
      <c r="G115" s="31"/>
    </row>
    <row r="116" spans="1:8" x14ac:dyDescent="0.3">
      <c r="A116" s="167" t="s">
        <v>211</v>
      </c>
      <c r="B116" s="169"/>
      <c r="C116" s="168" t="s">
        <v>8</v>
      </c>
      <c r="D116" s="168" t="s">
        <v>8</v>
      </c>
      <c r="E116" s="168" t="s">
        <v>212</v>
      </c>
      <c r="F116" s="171"/>
      <c r="G116" s="35"/>
    </row>
    <row r="117" spans="1:8" x14ac:dyDescent="0.3">
      <c r="A117" s="167"/>
      <c r="B117" s="169"/>
      <c r="C117" s="168"/>
      <c r="D117" s="168"/>
      <c r="E117" s="168"/>
      <c r="F117" s="171"/>
      <c r="G117" s="35"/>
    </row>
    <row r="118" spans="1:8" x14ac:dyDescent="0.3">
      <c r="A118" s="164" t="s">
        <v>213</v>
      </c>
      <c r="B118" s="165" t="s">
        <v>36</v>
      </c>
      <c r="C118" s="165" t="s">
        <v>8</v>
      </c>
      <c r="D118" s="165" t="s">
        <v>8</v>
      </c>
      <c r="E118" s="166"/>
      <c r="F118" s="30" t="s">
        <v>214</v>
      </c>
      <c r="G118" s="31"/>
    </row>
    <row r="119" spans="1:8" x14ac:dyDescent="0.3">
      <c r="A119" s="164"/>
      <c r="B119" s="165"/>
      <c r="C119" s="165"/>
      <c r="D119" s="165"/>
      <c r="E119" s="166"/>
      <c r="F119" s="30" t="s">
        <v>215</v>
      </c>
      <c r="G119" s="31"/>
    </row>
    <row r="120" spans="1:8" x14ac:dyDescent="0.3">
      <c r="A120" s="164"/>
      <c r="B120" s="165"/>
      <c r="C120" s="165"/>
      <c r="D120" s="165"/>
      <c r="E120" s="166"/>
      <c r="F120" s="30" t="s">
        <v>216</v>
      </c>
      <c r="G120" s="31"/>
    </row>
    <row r="121" spans="1:8" x14ac:dyDescent="0.3">
      <c r="A121" s="164"/>
      <c r="B121" s="165"/>
      <c r="C121" s="165"/>
      <c r="D121" s="165"/>
      <c r="E121" s="166"/>
      <c r="F121" s="30" t="s">
        <v>217</v>
      </c>
      <c r="G121" s="31"/>
    </row>
    <row r="122" spans="1:8" x14ac:dyDescent="0.3">
      <c r="A122" s="164"/>
      <c r="B122" s="165"/>
      <c r="C122" s="165"/>
      <c r="D122" s="165"/>
      <c r="E122" s="166"/>
      <c r="F122" s="34"/>
      <c r="G122" s="31"/>
    </row>
    <row r="123" spans="1:8" x14ac:dyDescent="0.3">
      <c r="A123" s="167" t="s">
        <v>218</v>
      </c>
      <c r="B123" s="168" t="s">
        <v>36</v>
      </c>
      <c r="C123" s="168" t="s">
        <v>8</v>
      </c>
      <c r="D123" s="168" t="s">
        <v>8</v>
      </c>
      <c r="E123" s="169"/>
      <c r="F123" s="32" t="s">
        <v>219</v>
      </c>
      <c r="G123" s="35"/>
    </row>
    <row r="124" spans="1:8" x14ac:dyDescent="0.3">
      <c r="A124" s="167"/>
      <c r="B124" s="168"/>
      <c r="C124" s="168"/>
      <c r="D124" s="168"/>
      <c r="E124" s="169"/>
      <c r="F124" s="32" t="s">
        <v>220</v>
      </c>
      <c r="G124" s="35"/>
    </row>
    <row r="125" spans="1:8" x14ac:dyDescent="0.3">
      <c r="A125" s="167"/>
      <c r="B125" s="168"/>
      <c r="C125" s="168"/>
      <c r="D125" s="168"/>
      <c r="E125" s="169"/>
      <c r="F125" s="32" t="s">
        <v>221</v>
      </c>
      <c r="G125" s="35"/>
    </row>
    <row r="126" spans="1:8" x14ac:dyDescent="0.3">
      <c r="A126" s="167"/>
      <c r="B126" s="168"/>
      <c r="C126" s="168"/>
      <c r="D126" s="168"/>
      <c r="E126" s="169"/>
      <c r="F126" s="32" t="s">
        <v>500</v>
      </c>
      <c r="G126" s="35"/>
      <c r="H126" s="128"/>
    </row>
    <row r="127" spans="1:8" x14ac:dyDescent="0.3">
      <c r="A127" s="164" t="s">
        <v>222</v>
      </c>
      <c r="B127" s="165" t="s">
        <v>36</v>
      </c>
      <c r="C127" s="165" t="s">
        <v>8</v>
      </c>
      <c r="D127" s="165" t="s">
        <v>8</v>
      </c>
      <c r="E127" s="166"/>
      <c r="F127" s="30" t="s">
        <v>223</v>
      </c>
      <c r="G127" s="31"/>
    </row>
    <row r="128" spans="1:8" x14ac:dyDescent="0.3">
      <c r="A128" s="164"/>
      <c r="B128" s="165"/>
      <c r="C128" s="165"/>
      <c r="D128" s="165"/>
      <c r="E128" s="166"/>
      <c r="F128" s="30" t="s">
        <v>224</v>
      </c>
      <c r="G128" s="31"/>
    </row>
    <row r="129" spans="1:7" x14ac:dyDescent="0.3">
      <c r="A129" s="164"/>
      <c r="B129" s="165"/>
      <c r="C129" s="165"/>
      <c r="D129" s="165"/>
      <c r="E129" s="166"/>
      <c r="F129" s="30" t="s">
        <v>225</v>
      </c>
      <c r="G129" s="31"/>
    </row>
    <row r="130" spans="1:7" ht="27.6" x14ac:dyDescent="0.3">
      <c r="A130" s="164"/>
      <c r="B130" s="165"/>
      <c r="C130" s="165"/>
      <c r="D130" s="165"/>
      <c r="E130" s="166"/>
      <c r="F130" s="30" t="s">
        <v>226</v>
      </c>
      <c r="G130" s="31"/>
    </row>
    <row r="131" spans="1:7" x14ac:dyDescent="0.3">
      <c r="A131" s="164"/>
      <c r="B131" s="165"/>
      <c r="C131" s="165"/>
      <c r="D131" s="165"/>
      <c r="E131" s="166"/>
      <c r="F131" s="34"/>
      <c r="G131" s="31"/>
    </row>
    <row r="132" spans="1:7" x14ac:dyDescent="0.3">
      <c r="A132" s="38" t="s">
        <v>227</v>
      </c>
      <c r="B132" s="39" t="s">
        <v>10</v>
      </c>
      <c r="C132" s="39">
        <v>99</v>
      </c>
      <c r="D132" s="39" t="s">
        <v>8</v>
      </c>
      <c r="E132" s="37"/>
      <c r="F132" s="37"/>
      <c r="G132" s="35"/>
    </row>
    <row r="133" spans="1:7" x14ac:dyDescent="0.3">
      <c r="A133" s="40" t="s">
        <v>228</v>
      </c>
      <c r="B133" s="41" t="s">
        <v>229</v>
      </c>
      <c r="C133" s="41">
        <v>99</v>
      </c>
      <c r="D133" s="41" t="s">
        <v>8</v>
      </c>
      <c r="E133" s="34"/>
      <c r="F133" s="34"/>
      <c r="G133" s="31"/>
    </row>
    <row r="134" spans="1:7" ht="15" thickBot="1" x14ac:dyDescent="0.35">
      <c r="A134" s="42" t="s">
        <v>230</v>
      </c>
      <c r="B134" s="43" t="s">
        <v>229</v>
      </c>
      <c r="C134" s="44">
        <v>999999999999</v>
      </c>
      <c r="D134" s="43" t="s">
        <v>8</v>
      </c>
      <c r="E134" s="45"/>
      <c r="F134" s="45"/>
      <c r="G134" s="46"/>
    </row>
  </sheetData>
  <mergeCells count="100">
    <mergeCell ref="A127:A131"/>
    <mergeCell ref="B127:B131"/>
    <mergeCell ref="C127:C131"/>
    <mergeCell ref="D127:D131"/>
    <mergeCell ref="E127:E131"/>
    <mergeCell ref="A107:A113"/>
    <mergeCell ref="B107:B113"/>
    <mergeCell ref="F109:F113"/>
    <mergeCell ref="E123:E126"/>
    <mergeCell ref="A116:A117"/>
    <mergeCell ref="D118:D122"/>
    <mergeCell ref="E118:E122"/>
    <mergeCell ref="D116:D117"/>
    <mergeCell ref="E116:E117"/>
    <mergeCell ref="B118:B122"/>
    <mergeCell ref="C118:C122"/>
    <mergeCell ref="A118:A122"/>
    <mergeCell ref="A123:A126"/>
    <mergeCell ref="B123:B126"/>
    <mergeCell ref="C123:C126"/>
    <mergeCell ref="D123:D126"/>
    <mergeCell ref="F116:F117"/>
    <mergeCell ref="A114:A115"/>
    <mergeCell ref="B114:B115"/>
    <mergeCell ref="C114:C115"/>
    <mergeCell ref="D114:D115"/>
    <mergeCell ref="B116:B117"/>
    <mergeCell ref="C116:C117"/>
    <mergeCell ref="C107:C113"/>
    <mergeCell ref="D107:D113"/>
    <mergeCell ref="E114:E115"/>
    <mergeCell ref="F114:F115"/>
    <mergeCell ref="E107:E113"/>
    <mergeCell ref="E94:E101"/>
    <mergeCell ref="A102:A106"/>
    <mergeCell ref="B102:B106"/>
    <mergeCell ref="C102:C106"/>
    <mergeCell ref="D102:D106"/>
    <mergeCell ref="E102:E106"/>
    <mergeCell ref="A94:A101"/>
    <mergeCell ref="B94:B101"/>
    <mergeCell ref="C94:C101"/>
    <mergeCell ref="D94:D101"/>
    <mergeCell ref="A86:A88"/>
    <mergeCell ref="B86:B88"/>
    <mergeCell ref="C86:C88"/>
    <mergeCell ref="D86:D88"/>
    <mergeCell ref="E86:E88"/>
    <mergeCell ref="A89:A93"/>
    <mergeCell ref="B89:B93"/>
    <mergeCell ref="C89:C93"/>
    <mergeCell ref="D89:D93"/>
    <mergeCell ref="E89:E93"/>
    <mergeCell ref="A76:A80"/>
    <mergeCell ref="B76:B80"/>
    <mergeCell ref="C76:C80"/>
    <mergeCell ref="D76:D80"/>
    <mergeCell ref="E76:E80"/>
    <mergeCell ref="A81:A85"/>
    <mergeCell ref="B81:B85"/>
    <mergeCell ref="C81:C85"/>
    <mergeCell ref="D81:D85"/>
    <mergeCell ref="E81:E85"/>
    <mergeCell ref="A19:A26"/>
    <mergeCell ref="B19:B26"/>
    <mergeCell ref="C19:C26"/>
    <mergeCell ref="D19:D26"/>
    <mergeCell ref="E19:E26"/>
    <mergeCell ref="A27:A75"/>
    <mergeCell ref="B27:B75"/>
    <mergeCell ref="C27:C75"/>
    <mergeCell ref="D27:D75"/>
    <mergeCell ref="E27:E75"/>
    <mergeCell ref="A16:A18"/>
    <mergeCell ref="B16:B18"/>
    <mergeCell ref="C16:C18"/>
    <mergeCell ref="D16:D18"/>
    <mergeCell ref="E16:E18"/>
    <mergeCell ref="A7:A15"/>
    <mergeCell ref="B7:B15"/>
    <mergeCell ref="C7:C15"/>
    <mergeCell ref="D7:D15"/>
    <mergeCell ref="E7:E15"/>
    <mergeCell ref="A4:A6"/>
    <mergeCell ref="B4:B6"/>
    <mergeCell ref="C4:C6"/>
    <mergeCell ref="D4:D6"/>
    <mergeCell ref="E4:E6"/>
    <mergeCell ref="F83:F85"/>
    <mergeCell ref="F22:F26"/>
    <mergeCell ref="G22:G26"/>
    <mergeCell ref="F90:F93"/>
    <mergeCell ref="G90:G93"/>
    <mergeCell ref="G109:G113"/>
    <mergeCell ref="F97:F98"/>
    <mergeCell ref="G97:G98"/>
    <mergeCell ref="F95:F96"/>
    <mergeCell ref="G95:G96"/>
    <mergeCell ref="F103:F106"/>
    <mergeCell ref="G103:G10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0"/>
  <sheetViews>
    <sheetView topLeftCell="A65" zoomScale="70" zoomScaleNormal="70" workbookViewId="0">
      <selection activeCell="E73" sqref="E73"/>
    </sheetView>
  </sheetViews>
  <sheetFormatPr defaultColWidth="9.33203125" defaultRowHeight="14.4" x14ac:dyDescent="0.3"/>
  <cols>
    <col min="1" max="1" width="4" style="2" customWidth="1"/>
    <col min="2" max="2" width="25.6640625" style="2" customWidth="1"/>
    <col min="3" max="3" width="46.5546875" style="2" customWidth="1"/>
    <col min="4" max="5" width="52" style="2" customWidth="1"/>
    <col min="6" max="6" width="18.6640625" style="136" customWidth="1"/>
    <col min="7" max="7" width="41.6640625" style="2" customWidth="1"/>
    <col min="8" max="8" width="23.88671875" style="2" bestFit="1" customWidth="1"/>
    <col min="9" max="9" width="7.33203125" style="2" bestFit="1" customWidth="1"/>
    <col min="10" max="10" width="8" style="2" bestFit="1" customWidth="1"/>
    <col min="11" max="11" width="8.6640625" style="2" bestFit="1" customWidth="1"/>
    <col min="12" max="12" width="10.109375" style="2" bestFit="1" customWidth="1"/>
    <col min="13" max="13" width="12.33203125" style="2" bestFit="1" customWidth="1"/>
    <col min="14" max="14" width="14.109375" style="2" bestFit="1" customWidth="1"/>
    <col min="15" max="15" width="12.44140625" style="2" bestFit="1" customWidth="1"/>
    <col min="16" max="16" width="8.33203125" style="2" customWidth="1"/>
    <col min="17" max="17" width="8.5546875" style="2" customWidth="1"/>
    <col min="18" max="18" width="8.44140625" style="2" customWidth="1"/>
    <col min="19" max="19" width="8.33203125" style="2" customWidth="1"/>
    <col min="20" max="20" width="8.5546875" style="2" customWidth="1"/>
    <col min="21" max="21" width="7.6640625" style="2" customWidth="1"/>
    <col min="22" max="22" width="8" style="2" customWidth="1"/>
    <col min="23" max="23" width="8.33203125" style="2" customWidth="1"/>
    <col min="24" max="24" width="9" style="2" customWidth="1"/>
    <col min="25" max="25" width="8.5546875" style="2" customWidth="1"/>
    <col min="26" max="26" width="8.33203125" style="2" customWidth="1"/>
    <col min="27" max="27" width="9.33203125" style="2" customWidth="1"/>
    <col min="28" max="28" width="8.44140625" style="2" customWidth="1"/>
    <col min="29" max="29" width="8.33203125" style="2" customWidth="1"/>
    <col min="30" max="30" width="8" style="2" customWidth="1"/>
    <col min="31" max="36" width="9.33203125" style="2"/>
    <col min="37" max="37" width="10.6640625" style="2" customWidth="1"/>
    <col min="38" max="38" width="9.33203125" style="2"/>
    <col min="39" max="39" width="11.33203125" style="2" customWidth="1"/>
    <col min="40" max="16384" width="9.33203125" style="2"/>
  </cols>
  <sheetData>
    <row r="1" spans="1:16" x14ac:dyDescent="0.3">
      <c r="A1" s="16" t="s">
        <v>438</v>
      </c>
    </row>
    <row r="3" spans="1:16" ht="103.5" customHeight="1" x14ac:dyDescent="0.3">
      <c r="A3" s="158" t="s">
        <v>437</v>
      </c>
      <c r="B3" s="173"/>
      <c r="C3" s="173"/>
      <c r="D3" s="173"/>
      <c r="E3" s="173"/>
      <c r="F3" s="173"/>
      <c r="G3" s="173"/>
      <c r="H3" s="173"/>
      <c r="I3" s="173"/>
      <c r="J3" s="173"/>
      <c r="K3" s="173"/>
      <c r="L3" s="173"/>
      <c r="M3" s="173"/>
      <c r="N3" s="173"/>
      <c r="O3" s="173"/>
      <c r="P3" s="18" t="str">
        <f>HYPERLINK(URLToFINRATechPage, "Click here for schema files")</f>
        <v>Click here for schema files</v>
      </c>
    </row>
    <row r="5" spans="1:16" ht="15" customHeight="1" x14ac:dyDescent="0.3">
      <c r="A5" s="2" t="s">
        <v>436</v>
      </c>
      <c r="B5" s="158" t="s">
        <v>441</v>
      </c>
      <c r="C5" s="158"/>
      <c r="D5" s="158"/>
      <c r="E5" s="158"/>
      <c r="F5" s="158"/>
      <c r="G5" s="158"/>
      <c r="H5" s="158"/>
      <c r="I5" s="158"/>
      <c r="J5" s="158"/>
      <c r="K5" s="158"/>
      <c r="L5" s="158"/>
      <c r="M5" s="158"/>
      <c r="N5" s="158"/>
      <c r="O5" s="158"/>
    </row>
    <row r="7" spans="1:16" ht="30.75" customHeight="1" x14ac:dyDescent="0.3">
      <c r="A7" s="2" t="s">
        <v>435</v>
      </c>
      <c r="B7" s="158" t="s">
        <v>433</v>
      </c>
      <c r="C7" s="158"/>
      <c r="D7" s="158"/>
      <c r="E7" s="158"/>
      <c r="F7" s="158"/>
      <c r="G7" s="158"/>
      <c r="H7" s="158"/>
      <c r="I7" s="158"/>
      <c r="J7" s="158"/>
      <c r="K7" s="158"/>
      <c r="L7" s="158"/>
      <c r="M7" s="158"/>
      <c r="N7" s="158"/>
      <c r="O7" s="158"/>
    </row>
    <row r="10" spans="1:16" x14ac:dyDescent="0.3">
      <c r="A10" s="2" t="s">
        <v>434</v>
      </c>
      <c r="B10" s="158" t="s">
        <v>431</v>
      </c>
      <c r="C10" s="158"/>
      <c r="D10" s="158"/>
      <c r="E10" s="158"/>
      <c r="F10" s="158"/>
      <c r="G10" s="158"/>
      <c r="H10" s="158"/>
      <c r="I10" s="158"/>
      <c r="J10" s="158"/>
      <c r="K10" s="158"/>
      <c r="L10" s="158"/>
      <c r="M10" s="158"/>
      <c r="N10" s="158"/>
      <c r="O10" s="158"/>
    </row>
    <row r="12" spans="1:16" x14ac:dyDescent="0.3">
      <c r="A12" s="2" t="s">
        <v>432</v>
      </c>
      <c r="B12" s="158" t="s">
        <v>429</v>
      </c>
      <c r="C12" s="158"/>
      <c r="D12" s="158"/>
      <c r="E12" s="158"/>
      <c r="F12" s="158"/>
      <c r="G12" s="158"/>
      <c r="H12" s="158"/>
      <c r="I12" s="158"/>
      <c r="J12" s="158"/>
      <c r="K12" s="158"/>
      <c r="L12" s="158"/>
      <c r="M12" s="158"/>
      <c r="N12" s="158"/>
      <c r="O12" s="158"/>
    </row>
    <row r="14" spans="1:16" x14ac:dyDescent="0.3">
      <c r="A14" s="2" t="s">
        <v>430</v>
      </c>
      <c r="B14" s="158" t="s">
        <v>427</v>
      </c>
      <c r="C14" s="158"/>
      <c r="D14" s="158"/>
      <c r="E14" s="158"/>
      <c r="F14" s="158"/>
      <c r="G14" s="158"/>
      <c r="H14" s="158"/>
      <c r="I14" s="158"/>
      <c r="J14" s="158"/>
      <c r="K14" s="158"/>
      <c r="L14" s="158"/>
      <c r="M14" s="158"/>
      <c r="N14" s="158"/>
      <c r="O14" s="158"/>
    </row>
    <row r="15" spans="1:16" x14ac:dyDescent="0.3">
      <c r="B15" s="61"/>
      <c r="C15" s="61"/>
      <c r="D15" s="61"/>
      <c r="E15" s="139"/>
      <c r="F15" s="148"/>
      <c r="G15" s="61"/>
      <c r="H15" s="61"/>
      <c r="I15" s="61"/>
      <c r="J15" s="61"/>
      <c r="K15" s="61"/>
      <c r="L15" s="61"/>
      <c r="M15" s="61"/>
      <c r="N15" s="61"/>
      <c r="O15" s="61"/>
    </row>
    <row r="16" spans="1:16" x14ac:dyDescent="0.3">
      <c r="B16" s="2" t="s">
        <v>424</v>
      </c>
      <c r="C16" s="158" t="s">
        <v>426</v>
      </c>
      <c r="D16" s="158"/>
      <c r="E16" s="158"/>
      <c r="F16" s="158"/>
      <c r="G16" s="158"/>
      <c r="H16" s="158"/>
      <c r="I16" s="158"/>
      <c r="J16" s="158"/>
      <c r="K16" s="158"/>
      <c r="L16" s="158"/>
      <c r="M16" s="158"/>
      <c r="N16" s="158"/>
      <c r="O16" s="158"/>
      <c r="P16" s="158"/>
    </row>
    <row r="17" spans="1:15" ht="71.25" customHeight="1" x14ac:dyDescent="0.3">
      <c r="C17" s="158" t="s">
        <v>425</v>
      </c>
      <c r="D17" s="158"/>
      <c r="E17" s="139"/>
    </row>
    <row r="19" spans="1:15" x14ac:dyDescent="0.3">
      <c r="B19" s="2" t="s">
        <v>424</v>
      </c>
      <c r="C19" s="2" t="s">
        <v>423</v>
      </c>
    </row>
    <row r="22" spans="1:15" ht="32.25" customHeight="1" x14ac:dyDescent="0.3">
      <c r="C22" s="158" t="s">
        <v>422</v>
      </c>
      <c r="D22" s="158"/>
      <c r="E22" s="158"/>
      <c r="F22" s="158"/>
      <c r="G22" s="158"/>
      <c r="H22" s="158"/>
      <c r="I22" s="158"/>
      <c r="J22" s="158"/>
      <c r="K22" s="158"/>
      <c r="L22" s="158"/>
      <c r="M22" s="158"/>
      <c r="N22" s="158"/>
      <c r="O22" s="158"/>
    </row>
    <row r="24" spans="1:15" x14ac:dyDescent="0.3">
      <c r="C24" s="2" t="s">
        <v>421</v>
      </c>
    </row>
    <row r="25" spans="1:15" x14ac:dyDescent="0.3">
      <c r="C25" s="2" t="s">
        <v>420</v>
      </c>
    </row>
    <row r="27" spans="1:15" ht="93.75" customHeight="1" x14ac:dyDescent="0.3">
      <c r="A27" s="2" t="s">
        <v>428</v>
      </c>
      <c r="B27" s="158" t="s">
        <v>418</v>
      </c>
      <c r="C27" s="158"/>
      <c r="D27" s="158"/>
      <c r="E27" s="158"/>
      <c r="F27" s="158"/>
      <c r="G27" s="158"/>
      <c r="H27" s="158"/>
      <c r="I27" s="158"/>
      <c r="J27" s="158"/>
      <c r="K27" s="158"/>
      <c r="L27" s="158"/>
      <c r="M27" s="158"/>
      <c r="N27" s="158"/>
      <c r="O27" s="158"/>
    </row>
    <row r="29" spans="1:15" ht="51" customHeight="1" x14ac:dyDescent="0.3">
      <c r="B29" s="158" t="s">
        <v>417</v>
      </c>
      <c r="C29" s="158"/>
      <c r="D29" s="158"/>
      <c r="E29" s="158"/>
      <c r="F29" s="158"/>
      <c r="G29" s="158"/>
      <c r="H29" s="158"/>
      <c r="I29" s="158"/>
      <c r="J29" s="158"/>
      <c r="K29" s="158"/>
      <c r="L29" s="158"/>
      <c r="M29" s="158"/>
      <c r="N29" s="158"/>
      <c r="O29" s="158"/>
    </row>
    <row r="31" spans="1:15" x14ac:dyDescent="0.3">
      <c r="B31" s="2" t="s">
        <v>416</v>
      </c>
      <c r="D31" s="2" t="s">
        <v>415</v>
      </c>
    </row>
    <row r="32" spans="1:15" x14ac:dyDescent="0.3">
      <c r="B32" s="2" t="s">
        <v>414</v>
      </c>
    </row>
    <row r="33" spans="1:30" x14ac:dyDescent="0.3">
      <c r="B33" s="2" t="s">
        <v>413</v>
      </c>
      <c r="D33" s="2" t="s">
        <v>412</v>
      </c>
    </row>
    <row r="35" spans="1:30" ht="63" customHeight="1" x14ac:dyDescent="0.3">
      <c r="A35" s="2" t="s">
        <v>419</v>
      </c>
      <c r="B35" s="158" t="s">
        <v>482</v>
      </c>
      <c r="C35" s="158"/>
      <c r="D35" s="158"/>
      <c r="E35" s="158"/>
      <c r="F35" s="158"/>
      <c r="G35" s="158"/>
      <c r="H35" s="158"/>
      <c r="I35" s="158"/>
      <c r="J35" s="158"/>
      <c r="K35" s="158"/>
      <c r="L35" s="158"/>
      <c r="M35" s="158"/>
      <c r="N35" s="158"/>
      <c r="O35" s="158"/>
    </row>
    <row r="36" spans="1:30" ht="15" customHeight="1" x14ac:dyDescent="0.3">
      <c r="B36" s="61"/>
      <c r="C36" s="61"/>
      <c r="D36" s="61"/>
      <c r="E36" s="139"/>
      <c r="F36" s="148"/>
    </row>
    <row r="37" spans="1:30" ht="63" customHeight="1" x14ac:dyDescent="0.3">
      <c r="B37" s="61"/>
      <c r="C37" s="70" t="s">
        <v>411</v>
      </c>
      <c r="D37" s="70" t="s">
        <v>410</v>
      </c>
      <c r="E37" s="149" t="s">
        <v>524</v>
      </c>
      <c r="F37" s="149" t="s">
        <v>508</v>
      </c>
      <c r="G37" s="134" t="s">
        <v>509</v>
      </c>
      <c r="H37" s="28"/>
      <c r="I37" s="28"/>
      <c r="J37" s="28"/>
      <c r="K37" s="28"/>
      <c r="L37" s="28"/>
      <c r="M37" s="28"/>
      <c r="N37" s="28"/>
      <c r="O37" s="28"/>
      <c r="P37" s="28"/>
      <c r="Q37" s="28"/>
      <c r="R37" s="28"/>
      <c r="S37" s="28"/>
      <c r="T37" s="28"/>
      <c r="U37" s="28"/>
      <c r="V37" s="28"/>
      <c r="W37" s="28"/>
      <c r="X37" s="28"/>
      <c r="Y37" s="28"/>
      <c r="Z37" s="28"/>
      <c r="AA37" s="28"/>
      <c r="AB37" s="28"/>
      <c r="AC37" s="28"/>
      <c r="AD37" s="28"/>
    </row>
    <row r="38" spans="1:30" ht="30.75" customHeight="1" x14ac:dyDescent="0.3">
      <c r="A38" s="172" t="s">
        <v>409</v>
      </c>
      <c r="B38" s="67" t="s">
        <v>325</v>
      </c>
      <c r="C38" s="66"/>
      <c r="D38" s="69" t="s">
        <v>391</v>
      </c>
      <c r="E38" s="69" t="s">
        <v>510</v>
      </c>
      <c r="F38" s="150" t="s">
        <v>510</v>
      </c>
      <c r="G38" s="174"/>
      <c r="H38" s="28"/>
      <c r="I38" s="28"/>
      <c r="J38" s="28"/>
      <c r="K38" s="28"/>
      <c r="L38" s="28"/>
      <c r="M38" s="28"/>
      <c r="N38" s="28"/>
      <c r="O38" s="28"/>
      <c r="P38" s="28"/>
      <c r="Q38" s="28"/>
      <c r="R38" s="28"/>
      <c r="S38" s="28"/>
      <c r="T38" s="28"/>
      <c r="U38" s="28"/>
      <c r="V38" s="28"/>
      <c r="W38" s="28"/>
      <c r="X38" s="28"/>
      <c r="Y38" s="28"/>
      <c r="Z38" s="28"/>
      <c r="AA38" s="28"/>
      <c r="AB38" s="28"/>
      <c r="AC38" s="28"/>
    </row>
    <row r="39" spans="1:30" x14ac:dyDescent="0.3">
      <c r="A39" s="172"/>
      <c r="B39" s="67" t="s">
        <v>408</v>
      </c>
      <c r="C39" s="66"/>
      <c r="D39" s="69" t="s">
        <v>391</v>
      </c>
      <c r="E39" s="69" t="s">
        <v>510</v>
      </c>
      <c r="F39" s="150" t="s">
        <v>510</v>
      </c>
      <c r="G39" s="176"/>
      <c r="H39" s="28"/>
      <c r="I39" s="28"/>
      <c r="J39" s="28"/>
      <c r="K39" s="28"/>
      <c r="L39" s="28"/>
      <c r="M39" s="28"/>
      <c r="N39" s="28"/>
      <c r="O39" s="28"/>
      <c r="P39" s="28"/>
      <c r="Q39" s="28"/>
      <c r="R39" s="28"/>
      <c r="S39" s="28"/>
      <c r="T39" s="28"/>
      <c r="U39" s="28"/>
      <c r="V39" s="28"/>
      <c r="W39" s="28"/>
      <c r="X39" s="28"/>
      <c r="Y39" s="28"/>
      <c r="Z39" s="28"/>
      <c r="AA39" s="28"/>
      <c r="AB39" s="28"/>
      <c r="AC39" s="28"/>
      <c r="AD39" s="28"/>
    </row>
    <row r="40" spans="1:30" ht="77.400000000000006" customHeight="1" x14ac:dyDescent="0.3">
      <c r="A40" s="172"/>
      <c r="B40" s="67" t="s">
        <v>407</v>
      </c>
      <c r="C40" s="66" t="s">
        <v>406</v>
      </c>
      <c r="D40" s="69" t="s">
        <v>406</v>
      </c>
      <c r="E40" s="69" t="s">
        <v>331</v>
      </c>
      <c r="F40" s="150" t="s">
        <v>331</v>
      </c>
      <c r="G40" s="132" t="s">
        <v>511</v>
      </c>
      <c r="H40" s="28"/>
      <c r="I40" s="28"/>
      <c r="J40" s="28"/>
      <c r="K40" s="28"/>
      <c r="L40" s="28"/>
      <c r="M40" s="28"/>
      <c r="N40" s="28"/>
      <c r="O40" s="28"/>
      <c r="P40" s="28"/>
      <c r="Q40" s="28"/>
      <c r="R40" s="28"/>
      <c r="S40" s="28"/>
      <c r="T40" s="28"/>
      <c r="U40" s="28"/>
      <c r="V40" s="28"/>
      <c r="W40" s="28"/>
      <c r="X40" s="28"/>
      <c r="Y40" s="28"/>
      <c r="Z40" s="28"/>
      <c r="AA40" s="28"/>
      <c r="AB40" s="28"/>
      <c r="AC40" s="28"/>
      <c r="AD40" s="28"/>
    </row>
    <row r="41" spans="1:30" ht="45" customHeight="1" x14ac:dyDescent="0.3">
      <c r="A41" s="172"/>
      <c r="B41" s="67" t="s">
        <v>326</v>
      </c>
      <c r="C41" s="66" t="s">
        <v>371</v>
      </c>
      <c r="D41" s="66" t="s">
        <v>405</v>
      </c>
      <c r="E41" s="66" t="s">
        <v>510</v>
      </c>
      <c r="F41" s="150" t="s">
        <v>331</v>
      </c>
      <c r="G41" s="133" t="s">
        <v>512</v>
      </c>
      <c r="H41" s="28"/>
      <c r="I41" s="28"/>
      <c r="J41" s="28"/>
      <c r="K41" s="28"/>
      <c r="L41" s="28"/>
      <c r="M41" s="28"/>
      <c r="N41" s="28"/>
      <c r="O41" s="28"/>
      <c r="P41" s="28"/>
      <c r="Q41" s="28"/>
      <c r="R41" s="28"/>
      <c r="S41" s="28"/>
      <c r="T41" s="28"/>
      <c r="U41" s="28"/>
      <c r="V41" s="28"/>
      <c r="W41" s="28"/>
      <c r="X41" s="28"/>
      <c r="Y41" s="28"/>
      <c r="Z41" s="28"/>
      <c r="AA41" s="28"/>
      <c r="AB41" s="28"/>
      <c r="AC41" s="28"/>
      <c r="AD41" s="28"/>
    </row>
    <row r="42" spans="1:30" x14ac:dyDescent="0.3">
      <c r="A42" s="172"/>
      <c r="B42" s="67" t="s">
        <v>404</v>
      </c>
      <c r="C42" s="66"/>
      <c r="D42" s="69" t="s">
        <v>391</v>
      </c>
      <c r="E42" s="69" t="s">
        <v>510</v>
      </c>
      <c r="F42" s="150" t="s">
        <v>514</v>
      </c>
      <c r="G42" s="132" t="s">
        <v>533</v>
      </c>
      <c r="H42" s="28"/>
      <c r="I42" s="28"/>
      <c r="J42" s="28"/>
      <c r="K42" s="28"/>
      <c r="L42" s="28"/>
      <c r="M42" s="28"/>
      <c r="N42" s="28"/>
      <c r="O42" s="28"/>
      <c r="P42" s="28"/>
      <c r="Q42" s="28"/>
      <c r="R42" s="28"/>
      <c r="S42" s="28"/>
      <c r="T42" s="28"/>
      <c r="U42" s="28"/>
      <c r="V42" s="28"/>
      <c r="W42" s="28"/>
      <c r="X42" s="28"/>
      <c r="Y42" s="28"/>
      <c r="Z42" s="28"/>
      <c r="AA42" s="28"/>
      <c r="AB42" s="28"/>
      <c r="AC42" s="28"/>
      <c r="AD42" s="28"/>
    </row>
    <row r="43" spans="1:30" ht="30" customHeight="1" x14ac:dyDescent="0.3">
      <c r="A43" s="172"/>
      <c r="B43" s="67" t="s">
        <v>35</v>
      </c>
      <c r="C43" s="66"/>
      <c r="D43" s="69" t="s">
        <v>403</v>
      </c>
      <c r="E43" s="69" t="s">
        <v>542</v>
      </c>
      <c r="F43" s="150" t="s">
        <v>331</v>
      </c>
      <c r="G43" s="132" t="s">
        <v>536</v>
      </c>
      <c r="H43" s="28"/>
      <c r="I43" s="28"/>
      <c r="J43" s="28"/>
      <c r="K43" s="28"/>
      <c r="L43" s="28"/>
      <c r="M43" s="28"/>
      <c r="N43" s="28"/>
      <c r="O43" s="28"/>
      <c r="P43" s="28"/>
      <c r="Q43" s="28"/>
      <c r="R43" s="28"/>
      <c r="S43" s="28"/>
      <c r="T43" s="28"/>
      <c r="U43" s="28"/>
      <c r="V43" s="28"/>
      <c r="W43" s="28"/>
      <c r="X43" s="28"/>
      <c r="Y43" s="28"/>
      <c r="Z43" s="28"/>
      <c r="AA43" s="28"/>
      <c r="AB43" s="28"/>
      <c r="AC43" s="28"/>
      <c r="AD43" s="28"/>
    </row>
    <row r="44" spans="1:30" ht="193.2" x14ac:dyDescent="0.3">
      <c r="A44" s="172"/>
      <c r="B44" s="67" t="s">
        <v>327</v>
      </c>
      <c r="C44" s="66"/>
      <c r="D44" s="69" t="s">
        <v>391</v>
      </c>
      <c r="E44" s="69" t="s">
        <v>510</v>
      </c>
      <c r="F44" s="150" t="s">
        <v>510</v>
      </c>
      <c r="G44" s="132" t="s">
        <v>538</v>
      </c>
      <c r="H44" s="28"/>
      <c r="I44" s="28"/>
      <c r="J44" s="28"/>
      <c r="K44" s="28"/>
      <c r="L44" s="28"/>
      <c r="M44" s="28"/>
      <c r="N44" s="28"/>
      <c r="O44" s="28"/>
      <c r="P44" s="28"/>
      <c r="Q44" s="28"/>
      <c r="R44" s="28"/>
      <c r="S44" s="28"/>
      <c r="T44" s="28"/>
      <c r="U44" s="28"/>
      <c r="V44" s="28"/>
      <c r="W44" s="28"/>
      <c r="X44" s="28"/>
      <c r="Y44" s="28"/>
      <c r="Z44" s="28"/>
      <c r="AA44" s="28"/>
      <c r="AB44" s="28"/>
      <c r="AC44" s="28"/>
      <c r="AD44" s="28"/>
    </row>
    <row r="45" spans="1:30" ht="96.6" x14ac:dyDescent="0.3">
      <c r="A45" s="172"/>
      <c r="B45" s="67" t="s">
        <v>402</v>
      </c>
      <c r="C45" s="66"/>
      <c r="D45" s="69" t="s">
        <v>391</v>
      </c>
      <c r="E45" s="69" t="s">
        <v>510</v>
      </c>
      <c r="F45" s="150" t="s">
        <v>510</v>
      </c>
      <c r="G45" s="132" t="s">
        <v>528</v>
      </c>
      <c r="H45" s="28"/>
      <c r="I45" s="28"/>
      <c r="J45" s="28"/>
      <c r="K45" s="28"/>
      <c r="L45" s="28"/>
      <c r="M45" s="28"/>
      <c r="N45" s="28"/>
      <c r="O45" s="28"/>
      <c r="P45" s="28"/>
      <c r="Q45" s="28"/>
      <c r="R45" s="28"/>
      <c r="S45" s="28"/>
      <c r="T45" s="28"/>
      <c r="U45" s="28"/>
      <c r="V45" s="28"/>
      <c r="W45" s="28"/>
      <c r="X45" s="28"/>
      <c r="Y45" s="28"/>
      <c r="Z45" s="28"/>
      <c r="AA45" s="28"/>
      <c r="AB45" s="28"/>
      <c r="AC45" s="28"/>
      <c r="AD45" s="28"/>
    </row>
    <row r="46" spans="1:30" ht="30" customHeight="1" x14ac:dyDescent="0.3">
      <c r="A46" s="172"/>
      <c r="B46" s="67" t="s">
        <v>401</v>
      </c>
      <c r="C46" s="66"/>
      <c r="D46" s="69" t="s">
        <v>391</v>
      </c>
      <c r="E46" s="69" t="s">
        <v>510</v>
      </c>
      <c r="F46" s="150" t="s">
        <v>510</v>
      </c>
      <c r="G46" s="132" t="s">
        <v>513</v>
      </c>
      <c r="H46" s="28"/>
      <c r="I46" s="28"/>
      <c r="J46" s="28"/>
      <c r="K46" s="28"/>
      <c r="L46" s="28"/>
      <c r="M46" s="28"/>
      <c r="N46" s="28"/>
      <c r="O46" s="28"/>
      <c r="P46" s="28"/>
      <c r="Q46" s="28"/>
      <c r="R46" s="28"/>
      <c r="S46" s="28"/>
      <c r="T46" s="28"/>
      <c r="U46" s="28"/>
      <c r="V46" s="28"/>
      <c r="W46" s="28"/>
      <c r="X46" s="28"/>
      <c r="Y46" s="28"/>
      <c r="Z46" s="28"/>
      <c r="AA46" s="28"/>
      <c r="AB46" s="28"/>
      <c r="AC46" s="28"/>
      <c r="AD46" s="28"/>
    </row>
    <row r="47" spans="1:30" ht="82.8" x14ac:dyDescent="0.3">
      <c r="A47" s="172"/>
      <c r="B47" s="67" t="s">
        <v>400</v>
      </c>
      <c r="C47" s="66"/>
      <c r="D47" s="66" t="s">
        <v>399</v>
      </c>
      <c r="E47" s="66" t="s">
        <v>331</v>
      </c>
      <c r="F47" s="150" t="s">
        <v>331</v>
      </c>
      <c r="G47" s="132" t="s">
        <v>537</v>
      </c>
      <c r="H47" s="28"/>
      <c r="I47" s="28"/>
      <c r="J47" s="28"/>
      <c r="K47" s="28"/>
      <c r="L47" s="28"/>
      <c r="M47" s="28"/>
      <c r="N47" s="28"/>
      <c r="O47" s="28"/>
      <c r="P47" s="28"/>
      <c r="Q47" s="28"/>
      <c r="R47" s="28"/>
      <c r="S47" s="28"/>
      <c r="T47" s="28"/>
      <c r="U47" s="28"/>
      <c r="V47" s="28"/>
      <c r="W47" s="28"/>
      <c r="X47" s="28"/>
      <c r="Y47" s="28"/>
      <c r="Z47" s="28"/>
      <c r="AA47" s="28"/>
      <c r="AB47" s="28"/>
      <c r="AC47" s="28"/>
      <c r="AD47" s="28"/>
    </row>
    <row r="48" spans="1:30" x14ac:dyDescent="0.3">
      <c r="A48" s="177" t="s">
        <v>398</v>
      </c>
      <c r="B48" s="68" t="s">
        <v>328</v>
      </c>
      <c r="C48" s="66"/>
      <c r="D48" s="69" t="s">
        <v>391</v>
      </c>
      <c r="E48" s="69" t="s">
        <v>514</v>
      </c>
      <c r="F48" s="150" t="s">
        <v>514</v>
      </c>
      <c r="G48" s="132" t="s">
        <v>515</v>
      </c>
      <c r="H48" s="28"/>
      <c r="I48" s="28"/>
      <c r="J48" s="28"/>
      <c r="K48" s="28"/>
      <c r="L48" s="28"/>
      <c r="M48" s="28"/>
      <c r="N48" s="28"/>
      <c r="O48" s="28"/>
      <c r="P48" s="28"/>
      <c r="Q48" s="28"/>
      <c r="R48" s="28"/>
      <c r="S48" s="28"/>
      <c r="T48" s="28"/>
      <c r="U48" s="28"/>
      <c r="V48" s="28"/>
      <c r="W48" s="28"/>
      <c r="X48" s="28"/>
      <c r="Y48" s="28"/>
      <c r="Z48" s="28"/>
      <c r="AA48" s="28"/>
      <c r="AB48" s="28"/>
      <c r="AC48" s="28"/>
      <c r="AD48" s="28"/>
    </row>
    <row r="49" spans="1:30" x14ac:dyDescent="0.3">
      <c r="A49" s="177"/>
      <c r="B49" s="68" t="s">
        <v>329</v>
      </c>
      <c r="C49" s="66"/>
      <c r="D49" s="69" t="s">
        <v>391</v>
      </c>
      <c r="E49" s="69" t="s">
        <v>514</v>
      </c>
      <c r="F49" s="150" t="s">
        <v>514</v>
      </c>
      <c r="G49" s="132" t="s">
        <v>515</v>
      </c>
      <c r="H49" s="28"/>
      <c r="I49" s="28"/>
      <c r="J49" s="28"/>
      <c r="K49" s="28"/>
      <c r="L49" s="28"/>
      <c r="M49" s="28"/>
      <c r="N49" s="28"/>
      <c r="O49" s="28"/>
      <c r="P49" s="28"/>
      <c r="Q49" s="28"/>
      <c r="R49" s="28"/>
      <c r="S49" s="28"/>
      <c r="T49" s="28"/>
      <c r="U49" s="28"/>
      <c r="V49" s="28"/>
      <c r="W49" s="28"/>
      <c r="X49" s="28"/>
      <c r="Y49" s="28"/>
      <c r="Z49" s="28"/>
      <c r="AA49" s="28"/>
      <c r="AB49" s="28"/>
      <c r="AC49" s="28"/>
      <c r="AD49" s="28"/>
    </row>
    <row r="50" spans="1:30" ht="30" customHeight="1" x14ac:dyDescent="0.3">
      <c r="A50" s="177"/>
      <c r="B50" s="68" t="s">
        <v>397</v>
      </c>
      <c r="C50" s="66"/>
      <c r="D50" s="69" t="s">
        <v>391</v>
      </c>
      <c r="E50" s="69" t="s">
        <v>510</v>
      </c>
      <c r="F50" s="150" t="s">
        <v>510</v>
      </c>
      <c r="G50" s="132" t="s">
        <v>541</v>
      </c>
      <c r="H50" s="28"/>
      <c r="I50" s="28"/>
      <c r="J50" s="28"/>
      <c r="K50" s="28"/>
      <c r="L50" s="28"/>
      <c r="M50" s="28"/>
      <c r="N50" s="28"/>
      <c r="O50" s="28"/>
      <c r="P50" s="28"/>
      <c r="Q50" s="28"/>
      <c r="R50" s="28"/>
      <c r="S50" s="28"/>
      <c r="T50" s="28"/>
      <c r="U50" s="28"/>
      <c r="V50" s="28"/>
      <c r="W50" s="28"/>
      <c r="X50" s="28"/>
      <c r="Y50" s="28"/>
      <c r="Z50" s="28"/>
      <c r="AA50" s="28"/>
      <c r="AB50" s="28"/>
      <c r="AC50" s="28"/>
      <c r="AD50" s="28"/>
    </row>
    <row r="51" spans="1:30" x14ac:dyDescent="0.3">
      <c r="A51" s="177"/>
      <c r="B51" s="68" t="s">
        <v>330</v>
      </c>
      <c r="C51" s="66"/>
      <c r="D51" s="66" t="s">
        <v>394</v>
      </c>
      <c r="E51" s="66" t="s">
        <v>514</v>
      </c>
      <c r="F51" s="150" t="s">
        <v>514</v>
      </c>
      <c r="G51" s="132" t="s">
        <v>515</v>
      </c>
      <c r="H51" s="28"/>
      <c r="I51" s="28"/>
      <c r="J51" s="28"/>
      <c r="K51" s="28"/>
      <c r="L51" s="28"/>
      <c r="M51" s="28"/>
      <c r="N51" s="28"/>
      <c r="O51" s="28"/>
      <c r="P51" s="28"/>
      <c r="Q51" s="28"/>
      <c r="R51" s="28"/>
      <c r="S51" s="28"/>
      <c r="T51" s="28"/>
      <c r="U51" s="28"/>
      <c r="V51" s="28"/>
      <c r="W51" s="28"/>
      <c r="X51" s="28"/>
      <c r="Y51" s="28"/>
      <c r="Z51" s="28"/>
      <c r="AA51" s="28"/>
      <c r="AB51" s="28"/>
      <c r="AC51" s="28"/>
      <c r="AD51" s="28"/>
    </row>
    <row r="52" spans="1:30" x14ac:dyDescent="0.3">
      <c r="A52" s="177"/>
      <c r="B52" s="68" t="s">
        <v>396</v>
      </c>
      <c r="C52" s="66" t="s">
        <v>395</v>
      </c>
      <c r="D52" s="69" t="s">
        <v>371</v>
      </c>
      <c r="E52" s="69" t="s">
        <v>514</v>
      </c>
      <c r="F52" s="150" t="s">
        <v>514</v>
      </c>
      <c r="G52" s="132" t="s">
        <v>515</v>
      </c>
      <c r="H52" s="28"/>
      <c r="I52" s="28"/>
      <c r="J52" s="28"/>
      <c r="K52" s="28"/>
      <c r="L52" s="28"/>
      <c r="M52" s="28"/>
      <c r="N52" s="28"/>
      <c r="O52" s="28"/>
      <c r="P52" s="28"/>
      <c r="Q52" s="28"/>
      <c r="R52" s="28"/>
      <c r="S52" s="28"/>
      <c r="T52" s="28"/>
      <c r="U52" s="28"/>
      <c r="V52" s="28"/>
      <c r="W52" s="28"/>
      <c r="X52" s="28"/>
      <c r="Y52" s="28"/>
      <c r="Z52" s="28"/>
      <c r="AA52" s="28"/>
      <c r="AB52" s="28"/>
      <c r="AC52" s="28"/>
      <c r="AD52" s="28"/>
    </row>
    <row r="53" spans="1:30" x14ac:dyDescent="0.3">
      <c r="A53" s="177"/>
      <c r="B53" s="68" t="s">
        <v>332</v>
      </c>
      <c r="C53" s="66"/>
      <c r="D53" s="66" t="s">
        <v>394</v>
      </c>
      <c r="E53" s="66" t="s">
        <v>510</v>
      </c>
      <c r="F53" s="150" t="s">
        <v>514</v>
      </c>
      <c r="G53" s="132" t="s">
        <v>515</v>
      </c>
      <c r="H53" s="28"/>
      <c r="I53" s="28"/>
      <c r="J53" s="28"/>
      <c r="K53" s="28"/>
      <c r="L53" s="28"/>
      <c r="M53" s="28"/>
      <c r="N53" s="28"/>
      <c r="O53" s="28"/>
      <c r="P53" s="28"/>
      <c r="Q53" s="28"/>
      <c r="R53" s="28"/>
      <c r="S53" s="28"/>
      <c r="T53" s="28"/>
      <c r="U53" s="28"/>
      <c r="V53" s="28"/>
      <c r="W53" s="28"/>
      <c r="X53" s="28"/>
      <c r="Y53" s="28"/>
      <c r="Z53" s="28"/>
      <c r="AA53" s="28"/>
      <c r="AB53" s="28"/>
      <c r="AC53" s="28"/>
      <c r="AD53" s="28"/>
    </row>
    <row r="54" spans="1:30" ht="41.4" x14ac:dyDescent="0.3">
      <c r="A54" s="177"/>
      <c r="B54" s="68" t="s">
        <v>393</v>
      </c>
      <c r="C54" s="66"/>
      <c r="D54" s="69" t="s">
        <v>391</v>
      </c>
      <c r="E54" s="69" t="s">
        <v>510</v>
      </c>
      <c r="F54" s="150" t="s">
        <v>510</v>
      </c>
      <c r="G54" s="132" t="s">
        <v>539</v>
      </c>
      <c r="H54" s="28"/>
      <c r="I54" s="28"/>
      <c r="J54" s="28"/>
      <c r="K54" s="28"/>
      <c r="L54" s="28"/>
      <c r="M54" s="28"/>
      <c r="N54" s="28"/>
      <c r="O54" s="28"/>
      <c r="P54" s="28"/>
      <c r="Q54" s="28"/>
      <c r="R54" s="28"/>
      <c r="S54" s="28"/>
      <c r="T54" s="28"/>
      <c r="U54" s="28"/>
      <c r="V54" s="28"/>
      <c r="W54" s="28"/>
      <c r="X54" s="28"/>
      <c r="Y54" s="28"/>
      <c r="Z54" s="28"/>
      <c r="AA54" s="28"/>
      <c r="AB54" s="28"/>
      <c r="AC54" s="28"/>
      <c r="AD54" s="28"/>
    </row>
    <row r="55" spans="1:30" x14ac:dyDescent="0.3">
      <c r="A55" s="177"/>
      <c r="B55" s="68" t="s">
        <v>392</v>
      </c>
      <c r="C55" s="66"/>
      <c r="D55" s="69" t="s">
        <v>391</v>
      </c>
      <c r="E55" s="69" t="s">
        <v>510</v>
      </c>
      <c r="F55" s="150" t="s">
        <v>514</v>
      </c>
      <c r="G55" s="132" t="s">
        <v>515</v>
      </c>
      <c r="H55" s="28"/>
      <c r="I55" s="28"/>
      <c r="J55" s="28"/>
      <c r="K55" s="28"/>
      <c r="L55" s="28"/>
      <c r="M55" s="28"/>
      <c r="N55" s="28"/>
      <c r="O55" s="28"/>
      <c r="P55" s="28"/>
      <c r="Q55" s="28"/>
      <c r="R55" s="28"/>
      <c r="S55" s="28"/>
      <c r="T55" s="28"/>
      <c r="U55" s="28"/>
      <c r="V55" s="28"/>
      <c r="W55" s="28"/>
      <c r="X55" s="28"/>
      <c r="Y55" s="28"/>
      <c r="Z55" s="28"/>
      <c r="AA55" s="28"/>
      <c r="AB55" s="28"/>
      <c r="AC55" s="28"/>
      <c r="AD55" s="28"/>
    </row>
    <row r="56" spans="1:30" ht="41.4" x14ac:dyDescent="0.3">
      <c r="A56" s="172" t="s">
        <v>390</v>
      </c>
      <c r="B56" s="67" t="s">
        <v>389</v>
      </c>
      <c r="C56" s="66" t="s">
        <v>376</v>
      </c>
      <c r="D56" s="66" t="s">
        <v>369</v>
      </c>
      <c r="E56" s="66" t="s">
        <v>514</v>
      </c>
      <c r="F56" s="150" t="s">
        <v>510</v>
      </c>
      <c r="G56" s="132" t="s">
        <v>513</v>
      </c>
      <c r="H56" s="28"/>
      <c r="I56" s="28"/>
      <c r="J56" s="28"/>
      <c r="K56" s="28"/>
      <c r="L56" s="28"/>
      <c r="M56" s="28"/>
      <c r="N56" s="28"/>
      <c r="O56" s="28"/>
      <c r="P56" s="28"/>
      <c r="Q56" s="28"/>
      <c r="R56" s="28"/>
      <c r="S56" s="28"/>
      <c r="T56" s="28"/>
      <c r="U56" s="28"/>
      <c r="V56" s="28"/>
      <c r="W56" s="28"/>
      <c r="X56" s="28"/>
      <c r="Y56" s="28"/>
      <c r="Z56" s="28"/>
      <c r="AA56" s="28"/>
      <c r="AB56" s="28"/>
      <c r="AC56" s="28"/>
      <c r="AD56" s="28"/>
    </row>
    <row r="57" spans="1:30" ht="47.25" customHeight="1" x14ac:dyDescent="0.3">
      <c r="A57" s="172"/>
      <c r="B57" s="67" t="s">
        <v>388</v>
      </c>
      <c r="C57" s="66" t="s">
        <v>387</v>
      </c>
      <c r="D57" s="66" t="s">
        <v>386</v>
      </c>
      <c r="E57" s="66" t="s">
        <v>514</v>
      </c>
      <c r="F57" s="150" t="s">
        <v>510</v>
      </c>
      <c r="G57" s="132" t="s">
        <v>529</v>
      </c>
      <c r="H57" s="28"/>
      <c r="I57" s="28"/>
      <c r="J57" s="28"/>
      <c r="K57" s="28"/>
      <c r="L57" s="28"/>
      <c r="M57" s="28"/>
      <c r="N57" s="28"/>
      <c r="O57" s="28"/>
      <c r="P57" s="28"/>
      <c r="Q57" s="28"/>
      <c r="R57" s="28"/>
      <c r="S57" s="28"/>
      <c r="T57" s="28"/>
      <c r="U57" s="28"/>
      <c r="V57" s="28"/>
      <c r="W57" s="28"/>
      <c r="X57" s="28"/>
      <c r="Y57" s="28"/>
      <c r="Z57" s="28"/>
      <c r="AA57" s="28"/>
      <c r="AB57" s="28"/>
      <c r="AC57" s="28"/>
      <c r="AD57" s="28"/>
    </row>
    <row r="58" spans="1:30" ht="63" customHeight="1" x14ac:dyDescent="0.3">
      <c r="A58" s="172"/>
      <c r="B58" s="67" t="s">
        <v>385</v>
      </c>
      <c r="C58" s="66" t="s">
        <v>378</v>
      </c>
      <c r="D58" s="66" t="s">
        <v>379</v>
      </c>
      <c r="E58" s="66" t="s">
        <v>514</v>
      </c>
      <c r="F58" s="150" t="s">
        <v>331</v>
      </c>
      <c r="G58" s="132" t="s">
        <v>530</v>
      </c>
      <c r="H58" s="28"/>
      <c r="I58" s="28"/>
      <c r="J58" s="28"/>
      <c r="K58" s="28"/>
      <c r="L58" s="28"/>
      <c r="M58" s="28"/>
      <c r="N58" s="28"/>
      <c r="O58" s="28"/>
      <c r="P58" s="28"/>
      <c r="Q58" s="28"/>
      <c r="R58" s="28"/>
      <c r="S58" s="28"/>
      <c r="T58" s="28"/>
      <c r="U58" s="28"/>
      <c r="V58" s="28"/>
      <c r="W58" s="28"/>
      <c r="X58" s="28"/>
      <c r="Y58" s="28"/>
      <c r="Z58" s="28"/>
      <c r="AA58" s="28"/>
      <c r="AB58" s="28"/>
      <c r="AC58" s="28"/>
      <c r="AD58" s="28"/>
    </row>
    <row r="59" spans="1:30" ht="45" customHeight="1" x14ac:dyDescent="0.3">
      <c r="A59" s="172"/>
      <c r="B59" s="67" t="s">
        <v>384</v>
      </c>
      <c r="C59" s="66" t="s">
        <v>378</v>
      </c>
      <c r="D59" s="66" t="s">
        <v>379</v>
      </c>
      <c r="E59" s="66" t="s">
        <v>514</v>
      </c>
      <c r="F59" s="150" t="s">
        <v>514</v>
      </c>
      <c r="G59" s="174" t="s">
        <v>515</v>
      </c>
      <c r="H59" s="28"/>
      <c r="I59" s="28"/>
      <c r="J59" s="28"/>
      <c r="K59" s="28"/>
      <c r="L59" s="28"/>
      <c r="M59" s="28"/>
      <c r="N59" s="28"/>
      <c r="O59" s="28"/>
      <c r="P59" s="28"/>
      <c r="Q59" s="28"/>
      <c r="R59" s="28"/>
      <c r="S59" s="28"/>
      <c r="T59" s="28"/>
      <c r="U59" s="28"/>
      <c r="V59" s="28"/>
      <c r="W59" s="28"/>
      <c r="X59" s="28"/>
      <c r="Y59" s="28"/>
      <c r="Z59" s="28"/>
      <c r="AA59" s="28"/>
      <c r="AB59" s="28"/>
      <c r="AC59" s="28"/>
      <c r="AD59" s="28"/>
    </row>
    <row r="60" spans="1:30" ht="45" customHeight="1" x14ac:dyDescent="0.3">
      <c r="A60" s="172"/>
      <c r="B60" s="67" t="s">
        <v>383</v>
      </c>
      <c r="C60" s="66" t="s">
        <v>382</v>
      </c>
      <c r="D60" s="66" t="s">
        <v>381</v>
      </c>
      <c r="E60" s="66" t="s">
        <v>514</v>
      </c>
      <c r="F60" s="150" t="s">
        <v>514</v>
      </c>
      <c r="G60" s="175"/>
      <c r="H60" s="28"/>
      <c r="I60" s="28"/>
      <c r="J60" s="28"/>
      <c r="K60" s="28"/>
      <c r="L60" s="28"/>
      <c r="M60" s="28"/>
      <c r="N60" s="28"/>
      <c r="O60" s="28"/>
      <c r="P60" s="28"/>
      <c r="Q60" s="28"/>
      <c r="R60" s="28"/>
      <c r="S60" s="28"/>
      <c r="T60" s="28"/>
      <c r="U60" s="28"/>
      <c r="V60" s="28"/>
      <c r="W60" s="28"/>
      <c r="X60" s="28"/>
      <c r="Y60" s="28"/>
      <c r="Z60" s="28"/>
      <c r="AA60" s="28"/>
      <c r="AB60" s="28"/>
      <c r="AC60" s="28"/>
      <c r="AD60" s="28"/>
    </row>
    <row r="61" spans="1:30" ht="45" customHeight="1" x14ac:dyDescent="0.3">
      <c r="A61" s="172"/>
      <c r="B61" s="67" t="s">
        <v>380</v>
      </c>
      <c r="C61" s="66" t="s">
        <v>379</v>
      </c>
      <c r="D61" s="66" t="s">
        <v>378</v>
      </c>
      <c r="E61" s="66" t="s">
        <v>514</v>
      </c>
      <c r="F61" s="150" t="s">
        <v>514</v>
      </c>
      <c r="G61" s="175"/>
      <c r="H61" s="28"/>
      <c r="I61" s="28"/>
      <c r="J61" s="28"/>
      <c r="K61" s="28"/>
      <c r="L61" s="28"/>
      <c r="M61" s="28"/>
      <c r="N61" s="28"/>
      <c r="O61" s="28"/>
      <c r="P61" s="28"/>
      <c r="Q61" s="28"/>
      <c r="R61" s="28"/>
      <c r="S61" s="28"/>
      <c r="T61" s="28"/>
      <c r="U61" s="28"/>
      <c r="V61" s="28"/>
      <c r="W61" s="28"/>
      <c r="X61" s="28"/>
      <c r="Y61" s="28"/>
      <c r="Z61" s="28"/>
      <c r="AA61" s="28"/>
      <c r="AB61" s="28"/>
      <c r="AC61" s="28"/>
      <c r="AD61" s="28"/>
    </row>
    <row r="62" spans="1:30" ht="41.4" x14ac:dyDescent="0.3">
      <c r="A62" s="177" t="s">
        <v>377</v>
      </c>
      <c r="B62" s="68" t="s">
        <v>333</v>
      </c>
      <c r="C62" s="66" t="s">
        <v>376</v>
      </c>
      <c r="D62" s="66" t="s">
        <v>369</v>
      </c>
      <c r="E62" s="66" t="s">
        <v>514</v>
      </c>
      <c r="F62" s="150" t="s">
        <v>514</v>
      </c>
      <c r="G62" s="175"/>
      <c r="H62" s="28"/>
      <c r="I62" s="28"/>
      <c r="J62" s="28"/>
      <c r="K62" s="28"/>
      <c r="L62" s="28"/>
      <c r="M62" s="28"/>
      <c r="N62" s="28"/>
      <c r="O62" s="28"/>
      <c r="P62" s="28"/>
      <c r="Q62" s="28"/>
      <c r="R62" s="28"/>
      <c r="S62" s="28"/>
      <c r="T62" s="28"/>
      <c r="U62" s="28"/>
      <c r="V62" s="28"/>
      <c r="W62" s="28"/>
      <c r="X62" s="28"/>
      <c r="Y62" s="28"/>
      <c r="Z62" s="28"/>
      <c r="AA62" s="28"/>
      <c r="AB62" s="28"/>
      <c r="AC62" s="28"/>
      <c r="AD62" s="28"/>
    </row>
    <row r="63" spans="1:30" x14ac:dyDescent="0.3">
      <c r="A63" s="177"/>
      <c r="B63" s="68" t="s">
        <v>375</v>
      </c>
      <c r="C63" s="66" t="s">
        <v>374</v>
      </c>
      <c r="D63" s="66" t="s">
        <v>373</v>
      </c>
      <c r="E63" s="66" t="s">
        <v>514</v>
      </c>
      <c r="F63" s="150" t="s">
        <v>514</v>
      </c>
      <c r="G63" s="175"/>
      <c r="H63" s="28"/>
      <c r="I63" s="28"/>
      <c r="J63" s="28"/>
      <c r="K63" s="28"/>
      <c r="L63" s="28"/>
      <c r="M63" s="28"/>
      <c r="N63" s="28"/>
      <c r="O63" s="28"/>
      <c r="P63" s="28"/>
      <c r="Q63" s="28"/>
      <c r="R63" s="28"/>
      <c r="S63" s="28"/>
      <c r="T63" s="28"/>
      <c r="U63" s="28"/>
      <c r="V63" s="28"/>
      <c r="W63" s="28"/>
      <c r="X63" s="28"/>
      <c r="Y63" s="28"/>
      <c r="Z63" s="28"/>
      <c r="AA63" s="28"/>
      <c r="AB63" s="28"/>
      <c r="AC63" s="28"/>
      <c r="AD63" s="28"/>
    </row>
    <row r="64" spans="1:30" x14ac:dyDescent="0.3">
      <c r="A64" s="177"/>
      <c r="B64" s="68" t="s">
        <v>334</v>
      </c>
      <c r="C64" s="66" t="s">
        <v>372</v>
      </c>
      <c r="D64" s="69" t="s">
        <v>371</v>
      </c>
      <c r="E64" s="69" t="s">
        <v>514</v>
      </c>
      <c r="F64" s="150" t="s">
        <v>514</v>
      </c>
      <c r="G64" s="176"/>
      <c r="H64" s="28"/>
      <c r="I64" s="28"/>
      <c r="J64" s="28"/>
      <c r="K64" s="28"/>
      <c r="L64" s="28"/>
      <c r="M64" s="28"/>
      <c r="N64" s="28"/>
      <c r="O64" s="28"/>
      <c r="P64" s="28"/>
      <c r="Q64" s="28"/>
      <c r="R64" s="28"/>
      <c r="S64" s="28"/>
      <c r="T64" s="28"/>
      <c r="U64" s="28"/>
      <c r="V64" s="28"/>
      <c r="W64" s="28"/>
      <c r="X64" s="28"/>
      <c r="Y64" s="28"/>
      <c r="Z64" s="28"/>
      <c r="AA64" s="28"/>
      <c r="AB64" s="28"/>
      <c r="AC64" s="28"/>
      <c r="AD64" s="28"/>
    </row>
    <row r="65" spans="1:30" ht="41.4" x14ac:dyDescent="0.3">
      <c r="A65" s="177"/>
      <c r="B65" s="68" t="s">
        <v>335</v>
      </c>
      <c r="C65" s="66" t="s">
        <v>370</v>
      </c>
      <c r="D65" s="66" t="s">
        <v>369</v>
      </c>
      <c r="E65" s="66" t="s">
        <v>514</v>
      </c>
      <c r="F65" s="150" t="s">
        <v>510</v>
      </c>
      <c r="G65" s="132" t="s">
        <v>531</v>
      </c>
      <c r="H65" s="28"/>
      <c r="I65" s="28"/>
      <c r="J65" s="28"/>
      <c r="K65" s="28"/>
      <c r="L65" s="28"/>
      <c r="M65" s="28"/>
      <c r="N65" s="28"/>
      <c r="O65" s="28"/>
      <c r="P65" s="28"/>
      <c r="Q65" s="28"/>
      <c r="R65" s="28"/>
      <c r="S65" s="28"/>
      <c r="T65" s="28"/>
      <c r="U65" s="28"/>
      <c r="V65" s="28"/>
      <c r="W65" s="28"/>
      <c r="X65" s="28"/>
      <c r="Y65" s="28"/>
      <c r="Z65" s="28"/>
      <c r="AA65" s="28"/>
      <c r="AB65" s="28"/>
      <c r="AC65" s="28"/>
      <c r="AD65" s="28"/>
    </row>
    <row r="66" spans="1:30" ht="70.5" customHeight="1" x14ac:dyDescent="0.3">
      <c r="A66" s="177"/>
      <c r="B66" s="68" t="s">
        <v>336</v>
      </c>
      <c r="C66" s="66" t="s">
        <v>366</v>
      </c>
      <c r="D66" s="66" t="s">
        <v>367</v>
      </c>
      <c r="E66" s="66" t="s">
        <v>514</v>
      </c>
      <c r="F66" s="150" t="s">
        <v>514</v>
      </c>
      <c r="G66" s="174" t="s">
        <v>515</v>
      </c>
      <c r="H66" s="28"/>
      <c r="I66" s="28"/>
      <c r="J66" s="28"/>
      <c r="K66" s="28"/>
      <c r="L66" s="28"/>
      <c r="M66" s="28"/>
      <c r="N66" s="28"/>
      <c r="O66" s="28"/>
      <c r="P66" s="28"/>
      <c r="Q66" s="28"/>
      <c r="R66" s="28"/>
      <c r="S66" s="28"/>
      <c r="T66" s="28"/>
      <c r="U66" s="28"/>
      <c r="V66" s="28"/>
      <c r="W66" s="28"/>
      <c r="X66" s="28"/>
      <c r="Y66" s="28"/>
      <c r="Z66" s="28"/>
      <c r="AA66" s="28"/>
      <c r="AB66" s="28"/>
      <c r="AC66" s="28"/>
      <c r="AD66" s="28"/>
    </row>
    <row r="67" spans="1:30" x14ac:dyDescent="0.3">
      <c r="A67" s="177"/>
      <c r="B67" s="68" t="s">
        <v>368</v>
      </c>
      <c r="C67" s="66" t="s">
        <v>366</v>
      </c>
      <c r="D67" s="66" t="s">
        <v>367</v>
      </c>
      <c r="E67" s="66" t="s">
        <v>514</v>
      </c>
      <c r="F67" s="150" t="s">
        <v>514</v>
      </c>
      <c r="G67" s="175"/>
      <c r="H67" s="28"/>
      <c r="I67" s="28"/>
      <c r="J67" s="28"/>
      <c r="K67" s="28"/>
      <c r="L67" s="28"/>
      <c r="M67" s="28"/>
      <c r="N67" s="28"/>
      <c r="O67" s="28"/>
      <c r="P67" s="28"/>
      <c r="Q67" s="28"/>
      <c r="R67" s="28"/>
      <c r="S67" s="28"/>
      <c r="T67" s="28"/>
      <c r="U67" s="28"/>
      <c r="V67" s="28"/>
      <c r="W67" s="28"/>
      <c r="X67" s="28"/>
      <c r="Y67" s="28"/>
      <c r="Z67" s="28"/>
      <c r="AA67" s="28"/>
      <c r="AB67" s="28"/>
      <c r="AC67" s="28"/>
      <c r="AD67" s="28"/>
    </row>
    <row r="68" spans="1:30" x14ac:dyDescent="0.3">
      <c r="A68" s="177"/>
      <c r="B68" s="68" t="s">
        <v>337</v>
      </c>
      <c r="C68" s="66" t="s">
        <v>366</v>
      </c>
      <c r="D68" s="66" t="s">
        <v>367</v>
      </c>
      <c r="E68" s="66" t="s">
        <v>514</v>
      </c>
      <c r="F68" s="150" t="s">
        <v>514</v>
      </c>
      <c r="G68" s="176"/>
      <c r="H68" s="28"/>
      <c r="I68" s="28"/>
      <c r="J68" s="28"/>
      <c r="K68" s="28"/>
      <c r="L68" s="28"/>
      <c r="M68" s="28"/>
      <c r="N68" s="28"/>
      <c r="O68" s="28"/>
      <c r="P68" s="28"/>
      <c r="Q68" s="28"/>
      <c r="R68" s="28"/>
      <c r="S68" s="28"/>
      <c r="T68" s="28"/>
      <c r="U68" s="28"/>
      <c r="V68" s="28"/>
      <c r="W68" s="28"/>
      <c r="X68" s="28"/>
      <c r="Y68" s="28"/>
      <c r="Z68" s="28"/>
      <c r="AA68" s="28"/>
      <c r="AB68" s="28"/>
      <c r="AC68" s="28"/>
      <c r="AD68" s="28"/>
    </row>
    <row r="69" spans="1:30" ht="27.6" x14ac:dyDescent="0.3">
      <c r="A69" s="177"/>
      <c r="B69" s="68" t="s">
        <v>338</v>
      </c>
      <c r="C69" s="66" t="s">
        <v>367</v>
      </c>
      <c r="D69" s="66" t="s">
        <v>366</v>
      </c>
      <c r="E69" s="66" t="s">
        <v>514</v>
      </c>
      <c r="F69" s="150" t="s">
        <v>510</v>
      </c>
      <c r="G69" s="132" t="s">
        <v>532</v>
      </c>
      <c r="H69" s="28"/>
      <c r="I69" s="28"/>
      <c r="J69" s="28"/>
      <c r="K69" s="28"/>
      <c r="L69" s="28"/>
      <c r="M69" s="28"/>
      <c r="N69" s="28"/>
      <c r="O69" s="28"/>
      <c r="P69" s="28"/>
      <c r="Q69" s="28"/>
      <c r="R69" s="28"/>
      <c r="S69" s="28"/>
      <c r="T69" s="28"/>
      <c r="U69" s="28"/>
      <c r="V69" s="28"/>
      <c r="W69" s="28"/>
      <c r="X69" s="28"/>
      <c r="Y69" s="28"/>
      <c r="Z69" s="28"/>
      <c r="AA69" s="28"/>
      <c r="AB69" s="28"/>
      <c r="AC69" s="28"/>
      <c r="AD69" s="28"/>
    </row>
    <row r="70" spans="1:30" ht="41.4" x14ac:dyDescent="0.3">
      <c r="A70" s="172" t="s">
        <v>365</v>
      </c>
      <c r="B70" s="67" t="s">
        <v>339</v>
      </c>
      <c r="C70" s="66" t="s">
        <v>364</v>
      </c>
      <c r="D70" s="66" t="s">
        <v>363</v>
      </c>
      <c r="E70" s="66" t="s">
        <v>510</v>
      </c>
      <c r="F70" s="150" t="s">
        <v>510</v>
      </c>
      <c r="G70" s="132" t="s">
        <v>540</v>
      </c>
      <c r="H70" s="28"/>
      <c r="I70" s="28"/>
      <c r="J70" s="28"/>
      <c r="K70" s="28"/>
      <c r="L70" s="28"/>
      <c r="M70" s="28"/>
      <c r="N70" s="28"/>
      <c r="O70" s="28"/>
      <c r="P70" s="28"/>
      <c r="Q70" s="28"/>
      <c r="R70" s="28"/>
      <c r="S70" s="28"/>
      <c r="T70" s="28"/>
      <c r="U70" s="28"/>
      <c r="V70" s="28"/>
      <c r="W70" s="28"/>
      <c r="X70" s="28"/>
      <c r="Y70" s="28"/>
      <c r="Z70" s="28"/>
      <c r="AA70" s="28"/>
      <c r="AB70" s="28"/>
      <c r="AC70" s="28"/>
      <c r="AD70" s="28"/>
    </row>
    <row r="71" spans="1:30" ht="41.4" x14ac:dyDescent="0.3">
      <c r="A71" s="172"/>
      <c r="B71" s="67" t="s">
        <v>340</v>
      </c>
      <c r="C71" s="66" t="s">
        <v>362</v>
      </c>
      <c r="D71" s="66" t="s">
        <v>361</v>
      </c>
      <c r="E71" s="66" t="s">
        <v>514</v>
      </c>
      <c r="F71" s="150" t="s">
        <v>514</v>
      </c>
      <c r="G71" s="174" t="s">
        <v>515</v>
      </c>
      <c r="H71" s="28"/>
      <c r="I71" s="28"/>
      <c r="J71" s="28"/>
      <c r="K71" s="28"/>
      <c r="L71" s="28"/>
      <c r="M71" s="28"/>
      <c r="N71" s="28"/>
      <c r="O71" s="28"/>
      <c r="P71" s="28"/>
      <c r="Q71" s="28"/>
      <c r="R71" s="28"/>
      <c r="S71" s="28"/>
      <c r="T71" s="28"/>
      <c r="U71" s="28"/>
      <c r="V71" s="28"/>
      <c r="W71" s="28"/>
      <c r="X71" s="28"/>
      <c r="Y71" s="28"/>
      <c r="Z71" s="28"/>
      <c r="AA71" s="28"/>
      <c r="AB71" s="28"/>
      <c r="AC71" s="28"/>
      <c r="AD71" s="28"/>
    </row>
    <row r="72" spans="1:30" ht="41.4" x14ac:dyDescent="0.3">
      <c r="A72" s="172"/>
      <c r="B72" s="67" t="s">
        <v>341</v>
      </c>
      <c r="C72" s="66" t="s">
        <v>362</v>
      </c>
      <c r="D72" s="66" t="s">
        <v>361</v>
      </c>
      <c r="E72" s="66" t="s">
        <v>514</v>
      </c>
      <c r="F72" s="150" t="s">
        <v>514</v>
      </c>
      <c r="G72" s="176"/>
      <c r="H72" s="28"/>
      <c r="I72" s="28"/>
      <c r="J72" s="28"/>
      <c r="K72" s="28"/>
      <c r="L72" s="28"/>
      <c r="M72" s="28"/>
      <c r="N72" s="28"/>
      <c r="O72" s="28"/>
      <c r="P72" s="28"/>
      <c r="Q72" s="28"/>
      <c r="R72" s="28"/>
      <c r="S72" s="28"/>
      <c r="T72" s="28"/>
      <c r="U72" s="28"/>
      <c r="V72" s="28"/>
      <c r="W72" s="28"/>
      <c r="X72" s="28"/>
      <c r="Y72" s="28"/>
      <c r="Z72" s="28"/>
      <c r="AA72" s="28"/>
      <c r="AB72" s="28"/>
      <c r="AC72" s="28"/>
      <c r="AD72" s="28"/>
    </row>
    <row r="73" spans="1:30" ht="41.4" x14ac:dyDescent="0.3">
      <c r="A73" s="172"/>
      <c r="B73" s="67" t="s">
        <v>360</v>
      </c>
      <c r="C73" s="66" t="s">
        <v>359</v>
      </c>
      <c r="D73" s="66" t="s">
        <v>358</v>
      </c>
      <c r="E73" s="66" t="s">
        <v>514</v>
      </c>
      <c r="F73" s="150" t="s">
        <v>510</v>
      </c>
      <c r="G73" s="132" t="s">
        <v>513</v>
      </c>
      <c r="H73" s="28"/>
      <c r="I73" s="28"/>
      <c r="J73" s="28"/>
      <c r="K73" s="28"/>
      <c r="L73" s="28"/>
      <c r="M73" s="28"/>
      <c r="N73" s="28"/>
      <c r="O73" s="28"/>
      <c r="P73" s="28"/>
      <c r="Q73" s="28"/>
      <c r="R73" s="28"/>
      <c r="S73" s="28"/>
      <c r="T73" s="28"/>
      <c r="U73" s="28"/>
      <c r="V73" s="28"/>
      <c r="W73" s="28"/>
      <c r="X73" s="28"/>
      <c r="Y73" s="28"/>
      <c r="Z73" s="28"/>
      <c r="AA73" s="28"/>
      <c r="AB73" s="28"/>
      <c r="AC73" s="28"/>
      <c r="AD73" s="28"/>
    </row>
    <row r="74" spans="1:30" ht="41.4" x14ac:dyDescent="0.3">
      <c r="A74" s="172"/>
      <c r="B74" s="67" t="s">
        <v>106</v>
      </c>
      <c r="C74" s="66" t="s">
        <v>359</v>
      </c>
      <c r="D74" s="66" t="s">
        <v>358</v>
      </c>
      <c r="E74" s="66" t="s">
        <v>514</v>
      </c>
      <c r="F74" s="150" t="s">
        <v>510</v>
      </c>
      <c r="G74" s="132" t="s">
        <v>534</v>
      </c>
      <c r="H74" s="28"/>
      <c r="I74" s="28"/>
      <c r="J74" s="28"/>
      <c r="K74" s="28"/>
      <c r="L74" s="28"/>
      <c r="M74" s="28"/>
      <c r="N74" s="28"/>
      <c r="O74" s="28"/>
      <c r="P74" s="28"/>
      <c r="Q74" s="28"/>
      <c r="R74" s="28"/>
      <c r="S74" s="28"/>
      <c r="T74" s="28"/>
      <c r="U74" s="28"/>
      <c r="V74" s="28"/>
      <c r="W74" s="28"/>
      <c r="X74" s="28"/>
      <c r="Y74" s="28"/>
      <c r="Z74" s="28"/>
      <c r="AA74" s="28"/>
      <c r="AB74" s="28"/>
      <c r="AC74" s="28"/>
      <c r="AD74" s="28"/>
    </row>
    <row r="75" spans="1:30" ht="33.450000000000003" customHeight="1" x14ac:dyDescent="0.3">
      <c r="A75" s="172" t="s">
        <v>521</v>
      </c>
      <c r="B75" s="130" t="s">
        <v>503</v>
      </c>
      <c r="C75" s="66" t="s">
        <v>522</v>
      </c>
      <c r="D75" s="66" t="s">
        <v>523</v>
      </c>
      <c r="E75" s="66" t="s">
        <v>510</v>
      </c>
      <c r="F75" s="156" t="s">
        <v>514</v>
      </c>
      <c r="G75" s="178" t="s">
        <v>515</v>
      </c>
      <c r="H75" s="129"/>
      <c r="I75" s="145"/>
      <c r="J75" s="146"/>
      <c r="K75" s="147"/>
      <c r="L75" s="147"/>
      <c r="M75" s="147"/>
    </row>
    <row r="76" spans="1:30" ht="33.450000000000003" customHeight="1" x14ac:dyDescent="0.3">
      <c r="A76" s="172"/>
      <c r="B76" s="130" t="s">
        <v>504</v>
      </c>
      <c r="C76" s="66" t="s">
        <v>522</v>
      </c>
      <c r="D76" s="66" t="s">
        <v>523</v>
      </c>
      <c r="E76" s="66" t="s">
        <v>510</v>
      </c>
      <c r="F76" s="156" t="s">
        <v>514</v>
      </c>
      <c r="G76" s="179"/>
      <c r="H76" s="129"/>
      <c r="I76" s="145"/>
      <c r="J76" s="147"/>
      <c r="K76" s="147"/>
      <c r="L76" s="147"/>
      <c r="M76" s="147"/>
    </row>
    <row r="77" spans="1:30" ht="33.450000000000003" customHeight="1" x14ac:dyDescent="0.3">
      <c r="A77" s="172"/>
      <c r="B77" s="130" t="s">
        <v>505</v>
      </c>
      <c r="C77" s="66" t="s">
        <v>522</v>
      </c>
      <c r="D77" s="66" t="s">
        <v>523</v>
      </c>
      <c r="E77" s="66" t="s">
        <v>510</v>
      </c>
      <c r="F77" s="156" t="s">
        <v>514</v>
      </c>
      <c r="G77" s="179"/>
      <c r="H77" s="129"/>
      <c r="I77" s="145"/>
      <c r="J77" s="147"/>
      <c r="K77" s="147"/>
      <c r="L77" s="147"/>
      <c r="M77" s="147"/>
    </row>
    <row r="78" spans="1:30" ht="33.450000000000003" customHeight="1" x14ac:dyDescent="0.3">
      <c r="A78" s="172"/>
      <c r="B78" s="130" t="s">
        <v>506</v>
      </c>
      <c r="C78" s="66" t="s">
        <v>522</v>
      </c>
      <c r="D78" s="66" t="s">
        <v>523</v>
      </c>
      <c r="E78" s="66" t="s">
        <v>510</v>
      </c>
      <c r="F78" s="156" t="s">
        <v>514</v>
      </c>
      <c r="G78" s="180"/>
      <c r="H78" s="129"/>
      <c r="I78" s="145"/>
      <c r="J78" s="147"/>
      <c r="K78" s="147"/>
      <c r="L78" s="147"/>
      <c r="M78" s="147"/>
    </row>
    <row r="80" spans="1:30" x14ac:dyDescent="0.3">
      <c r="B80"/>
      <c r="C80"/>
      <c r="D80"/>
      <c r="E80"/>
      <c r="F80"/>
      <c r="G80"/>
      <c r="H80"/>
      <c r="I80"/>
      <c r="J80"/>
      <c r="K80"/>
      <c r="L80"/>
      <c r="M80"/>
      <c r="N80"/>
      <c r="O80"/>
      <c r="P80"/>
      <c r="Q80"/>
      <c r="R80"/>
      <c r="S80"/>
      <c r="T80"/>
      <c r="U80"/>
      <c r="V80"/>
      <c r="W80"/>
    </row>
  </sheetData>
  <mergeCells count="23">
    <mergeCell ref="A75:A78"/>
    <mergeCell ref="A70:A74"/>
    <mergeCell ref="B27:O27"/>
    <mergeCell ref="B29:O29"/>
    <mergeCell ref="B35:O35"/>
    <mergeCell ref="G59:G64"/>
    <mergeCell ref="A56:A61"/>
    <mergeCell ref="A62:A69"/>
    <mergeCell ref="G75:G78"/>
    <mergeCell ref="G38:G39"/>
    <mergeCell ref="A48:A55"/>
    <mergeCell ref="G66:G68"/>
    <mergeCell ref="G71:G72"/>
    <mergeCell ref="A3:O3"/>
    <mergeCell ref="B7:O7"/>
    <mergeCell ref="B5:O5"/>
    <mergeCell ref="B10:O10"/>
    <mergeCell ref="B12:O12"/>
    <mergeCell ref="B14:O14"/>
    <mergeCell ref="C16:P16"/>
    <mergeCell ref="C22:O22"/>
    <mergeCell ref="C17:D17"/>
    <mergeCell ref="A38:A47"/>
  </mergeCells>
  <pageMargins left="0.25" right="0.25" top="0.25" bottom="0.25" header="0.3" footer="0.3"/>
  <pageSetup scale="28" fitToHeight="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5"/>
  <sheetViews>
    <sheetView tabSelected="1" zoomScale="115" zoomScaleNormal="115" workbookViewId="0">
      <pane xSplit="2" ySplit="8" topLeftCell="C9" activePane="bottomRight" state="frozen"/>
      <selection pane="topRight" activeCell="C1" sqref="C1"/>
      <selection pane="bottomLeft" activeCell="A9" sqref="A9"/>
      <selection pane="bottomRight" activeCell="F12" sqref="F12"/>
    </sheetView>
  </sheetViews>
  <sheetFormatPr defaultColWidth="9.33203125" defaultRowHeight="14.4" x14ac:dyDescent="0.3"/>
  <cols>
    <col min="1" max="1" width="3.6640625" style="71" customWidth="1"/>
    <col min="2" max="2" width="25.5546875" style="71" customWidth="1"/>
    <col min="3" max="22" width="3.33203125" style="71" customWidth="1"/>
    <col min="23" max="27" width="3.33203125" style="115" customWidth="1"/>
    <col min="28" max="28" width="3.33203125" style="78" customWidth="1"/>
    <col min="29" max="47" width="3.33203125" style="71" customWidth="1"/>
    <col min="48" max="48" width="3.5546875" customWidth="1"/>
    <col min="49" max="49" width="9.6640625" style="71" customWidth="1"/>
    <col min="50" max="50" width="19.109375" style="71" customWidth="1"/>
    <col min="51" max="51" width="15.33203125" style="71" customWidth="1"/>
    <col min="52" max="52" width="8.5546875" style="71" bestFit="1" customWidth="1"/>
    <col min="53" max="53" width="9.33203125" style="140"/>
    <col min="54" max="16384" width="9.33203125" style="71"/>
  </cols>
  <sheetData>
    <row r="1" spans="1:53" ht="12" customHeight="1" thickBot="1" x14ac:dyDescent="0.25">
      <c r="A1" s="235" t="s">
        <v>489</v>
      </c>
      <c r="B1" s="236"/>
      <c r="C1" s="194" t="s">
        <v>442</v>
      </c>
      <c r="D1" s="195"/>
      <c r="E1" s="195"/>
      <c r="F1" s="195"/>
      <c r="G1" s="195"/>
      <c r="H1" s="195"/>
      <c r="I1" s="195"/>
      <c r="J1" s="195"/>
      <c r="K1" s="195"/>
      <c r="L1" s="195"/>
      <c r="M1" s="195"/>
      <c r="N1" s="195"/>
      <c r="O1" s="195"/>
      <c r="P1" s="195"/>
      <c r="Q1" s="195"/>
      <c r="R1" s="195"/>
      <c r="S1" s="195"/>
      <c r="T1" s="195"/>
      <c r="U1" s="195"/>
      <c r="V1" s="195"/>
      <c r="W1" s="77"/>
      <c r="X1" s="181" t="s">
        <v>405</v>
      </c>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77"/>
      <c r="AW1" s="181" t="s">
        <v>498</v>
      </c>
      <c r="AX1" s="181"/>
      <c r="AY1" s="138"/>
      <c r="AZ1" s="138"/>
    </row>
    <row r="2" spans="1:53" ht="12" customHeight="1" x14ac:dyDescent="0.2">
      <c r="A2" s="235"/>
      <c r="B2" s="236"/>
      <c r="C2" s="205" t="s">
        <v>389</v>
      </c>
      <c r="D2" s="206"/>
      <c r="E2" s="206"/>
      <c r="F2" s="206"/>
      <c r="G2" s="206"/>
      <c r="H2" s="206"/>
      <c r="I2" s="206"/>
      <c r="J2" s="206"/>
      <c r="K2" s="206"/>
      <c r="L2" s="206"/>
      <c r="M2" s="206"/>
      <c r="N2" s="206"/>
      <c r="O2" s="206"/>
      <c r="P2" s="206"/>
      <c r="Q2" s="206"/>
      <c r="R2" s="206"/>
      <c r="S2" s="206"/>
      <c r="T2" s="206"/>
      <c r="U2" s="206"/>
      <c r="V2" s="207"/>
      <c r="W2" s="77"/>
      <c r="X2" s="242" t="s">
        <v>453</v>
      </c>
      <c r="Y2" s="218" t="s">
        <v>450</v>
      </c>
      <c r="Z2" s="218" t="s">
        <v>525</v>
      </c>
      <c r="AA2" s="216" t="s">
        <v>451</v>
      </c>
      <c r="AB2" s="239" t="s">
        <v>452</v>
      </c>
      <c r="AC2" s="240"/>
      <c r="AD2" s="240"/>
      <c r="AE2" s="240"/>
      <c r="AF2" s="240"/>
      <c r="AG2" s="240"/>
      <c r="AH2" s="240"/>
      <c r="AI2" s="240"/>
      <c r="AJ2" s="240"/>
      <c r="AK2" s="240"/>
      <c r="AL2" s="240"/>
      <c r="AM2" s="240"/>
      <c r="AN2" s="240"/>
      <c r="AO2" s="240"/>
      <c r="AP2" s="240"/>
      <c r="AQ2" s="240"/>
      <c r="AR2" s="240"/>
      <c r="AS2" s="240"/>
      <c r="AT2" s="240"/>
      <c r="AU2" s="241"/>
      <c r="AV2" s="77"/>
      <c r="AW2" s="143"/>
      <c r="AX2" s="144"/>
      <c r="AY2" s="141"/>
      <c r="AZ2" s="141"/>
    </row>
    <row r="3" spans="1:53" ht="15" customHeight="1" thickBot="1" x14ac:dyDescent="0.25">
      <c r="A3" s="235"/>
      <c r="B3" s="236"/>
      <c r="C3" s="208"/>
      <c r="D3" s="209"/>
      <c r="E3" s="209"/>
      <c r="F3" s="209"/>
      <c r="G3" s="209"/>
      <c r="H3" s="209"/>
      <c r="I3" s="209"/>
      <c r="J3" s="209"/>
      <c r="K3" s="209"/>
      <c r="L3" s="209"/>
      <c r="M3" s="209"/>
      <c r="N3" s="209"/>
      <c r="O3" s="209"/>
      <c r="P3" s="209"/>
      <c r="Q3" s="209"/>
      <c r="R3" s="209"/>
      <c r="S3" s="209"/>
      <c r="T3" s="209"/>
      <c r="U3" s="209"/>
      <c r="V3" s="210"/>
      <c r="W3" s="77"/>
      <c r="X3" s="243"/>
      <c r="Y3" s="219"/>
      <c r="Z3" s="219"/>
      <c r="AA3" s="217"/>
      <c r="AB3" s="244" t="s">
        <v>389</v>
      </c>
      <c r="AC3" s="245"/>
      <c r="AD3" s="245"/>
      <c r="AE3" s="245"/>
      <c r="AF3" s="245"/>
      <c r="AG3" s="245"/>
      <c r="AH3" s="245"/>
      <c r="AI3" s="245"/>
      <c r="AJ3" s="245"/>
      <c r="AK3" s="245"/>
      <c r="AL3" s="245"/>
      <c r="AM3" s="245"/>
      <c r="AN3" s="245"/>
      <c r="AO3" s="245"/>
      <c r="AP3" s="245"/>
      <c r="AQ3" s="245"/>
      <c r="AR3" s="245"/>
      <c r="AS3" s="245"/>
      <c r="AT3" s="245"/>
      <c r="AU3" s="246"/>
      <c r="AV3" s="77"/>
      <c r="AW3" s="192" t="s">
        <v>389</v>
      </c>
      <c r="AX3" s="193"/>
      <c r="AY3" s="193"/>
      <c r="AZ3" s="193"/>
    </row>
    <row r="4" spans="1:53" ht="19.5" customHeight="1" x14ac:dyDescent="0.2">
      <c r="A4" s="235"/>
      <c r="B4" s="236"/>
      <c r="C4" s="196" t="s">
        <v>207</v>
      </c>
      <c r="D4" s="197"/>
      <c r="E4" s="197"/>
      <c r="F4" s="197"/>
      <c r="G4" s="197"/>
      <c r="H4" s="197"/>
      <c r="I4" s="197"/>
      <c r="J4" s="198"/>
      <c r="K4" s="199" t="s">
        <v>203</v>
      </c>
      <c r="L4" s="200"/>
      <c r="M4" s="200"/>
      <c r="N4" s="200"/>
      <c r="O4" s="200"/>
      <c r="P4" s="200"/>
      <c r="Q4" s="200"/>
      <c r="R4" s="201"/>
      <c r="S4" s="220" t="s">
        <v>205</v>
      </c>
      <c r="T4" s="221"/>
      <c r="U4" s="221"/>
      <c r="V4" s="222"/>
      <c r="W4" s="77"/>
      <c r="X4" s="243"/>
      <c r="Y4" s="219"/>
      <c r="Z4" s="219"/>
      <c r="AA4" s="217"/>
      <c r="AB4" s="196" t="s">
        <v>207</v>
      </c>
      <c r="AC4" s="197"/>
      <c r="AD4" s="197"/>
      <c r="AE4" s="197"/>
      <c r="AF4" s="197"/>
      <c r="AG4" s="197"/>
      <c r="AH4" s="197"/>
      <c r="AI4" s="198"/>
      <c r="AJ4" s="199" t="s">
        <v>203</v>
      </c>
      <c r="AK4" s="200"/>
      <c r="AL4" s="200"/>
      <c r="AM4" s="200"/>
      <c r="AN4" s="200"/>
      <c r="AO4" s="200"/>
      <c r="AP4" s="200"/>
      <c r="AQ4" s="201"/>
      <c r="AR4" s="220" t="s">
        <v>205</v>
      </c>
      <c r="AS4" s="221"/>
      <c r="AT4" s="221"/>
      <c r="AU4" s="222"/>
      <c r="AV4" s="77"/>
      <c r="AW4" s="184" t="s">
        <v>207</v>
      </c>
      <c r="AX4" s="185"/>
      <c r="AY4" s="190" t="s">
        <v>203</v>
      </c>
      <c r="AZ4" s="190"/>
    </row>
    <row r="5" spans="1:53" ht="11.25" customHeight="1" x14ac:dyDescent="0.2">
      <c r="A5" s="235"/>
      <c r="B5" s="236"/>
      <c r="C5" s="202" t="s">
        <v>384</v>
      </c>
      <c r="D5" s="203"/>
      <c r="E5" s="203"/>
      <c r="F5" s="203"/>
      <c r="G5" s="203"/>
      <c r="H5" s="203"/>
      <c r="I5" s="203"/>
      <c r="J5" s="204"/>
      <c r="K5" s="202" t="s">
        <v>384</v>
      </c>
      <c r="L5" s="203"/>
      <c r="M5" s="203"/>
      <c r="N5" s="203"/>
      <c r="O5" s="203"/>
      <c r="P5" s="203"/>
      <c r="Q5" s="203"/>
      <c r="R5" s="204"/>
      <c r="S5" s="223"/>
      <c r="T5" s="224"/>
      <c r="U5" s="224"/>
      <c r="V5" s="225"/>
      <c r="W5" s="77"/>
      <c r="X5" s="243"/>
      <c r="Y5" s="219"/>
      <c r="Z5" s="219"/>
      <c r="AA5" s="217"/>
      <c r="AB5" s="202" t="s">
        <v>384</v>
      </c>
      <c r="AC5" s="203"/>
      <c r="AD5" s="203"/>
      <c r="AE5" s="203"/>
      <c r="AF5" s="203"/>
      <c r="AG5" s="203"/>
      <c r="AH5" s="203"/>
      <c r="AI5" s="204"/>
      <c r="AJ5" s="202" t="s">
        <v>384</v>
      </c>
      <c r="AK5" s="203"/>
      <c r="AL5" s="203"/>
      <c r="AM5" s="203"/>
      <c r="AN5" s="203"/>
      <c r="AO5" s="203"/>
      <c r="AP5" s="203"/>
      <c r="AQ5" s="204"/>
      <c r="AR5" s="223"/>
      <c r="AS5" s="224"/>
      <c r="AT5" s="224"/>
      <c r="AU5" s="225"/>
      <c r="AV5" s="77"/>
      <c r="AW5" s="186"/>
      <c r="AX5" s="187"/>
      <c r="AY5" s="190"/>
      <c r="AZ5" s="190"/>
    </row>
    <row r="6" spans="1:53" ht="11.25" customHeight="1" x14ac:dyDescent="0.2">
      <c r="A6" s="235"/>
      <c r="B6" s="236"/>
      <c r="C6" s="229" t="s">
        <v>448</v>
      </c>
      <c r="D6" s="230"/>
      <c r="E6" s="230"/>
      <c r="F6" s="230"/>
      <c r="G6" s="230" t="s">
        <v>449</v>
      </c>
      <c r="H6" s="230"/>
      <c r="I6" s="230"/>
      <c r="J6" s="231"/>
      <c r="K6" s="232" t="s">
        <v>448</v>
      </c>
      <c r="L6" s="233"/>
      <c r="M6" s="233"/>
      <c r="N6" s="233"/>
      <c r="O6" s="233" t="s">
        <v>449</v>
      </c>
      <c r="P6" s="233"/>
      <c r="Q6" s="233"/>
      <c r="R6" s="234"/>
      <c r="S6" s="226"/>
      <c r="T6" s="227"/>
      <c r="U6" s="227"/>
      <c r="V6" s="228"/>
      <c r="W6" s="77"/>
      <c r="X6" s="243"/>
      <c r="Y6" s="219"/>
      <c r="Z6" s="219"/>
      <c r="AA6" s="217"/>
      <c r="AB6" s="229" t="s">
        <v>448</v>
      </c>
      <c r="AC6" s="230"/>
      <c r="AD6" s="230"/>
      <c r="AE6" s="230"/>
      <c r="AF6" s="230" t="s">
        <v>449</v>
      </c>
      <c r="AG6" s="230"/>
      <c r="AH6" s="230"/>
      <c r="AI6" s="231"/>
      <c r="AJ6" s="232" t="s">
        <v>448</v>
      </c>
      <c r="AK6" s="233"/>
      <c r="AL6" s="233"/>
      <c r="AM6" s="233"/>
      <c r="AN6" s="233" t="s">
        <v>449</v>
      </c>
      <c r="AO6" s="233"/>
      <c r="AP6" s="233"/>
      <c r="AQ6" s="234"/>
      <c r="AR6" s="226"/>
      <c r="AS6" s="227"/>
      <c r="AT6" s="227"/>
      <c r="AU6" s="228"/>
      <c r="AV6" s="77"/>
      <c r="AW6" s="188"/>
      <c r="AX6" s="189"/>
      <c r="AY6" s="191"/>
      <c r="AZ6" s="191"/>
    </row>
    <row r="7" spans="1:53" ht="11.25" customHeight="1" x14ac:dyDescent="0.2">
      <c r="A7" s="235"/>
      <c r="B7" s="236"/>
      <c r="C7" s="202" t="s">
        <v>333</v>
      </c>
      <c r="D7" s="203"/>
      <c r="E7" s="203"/>
      <c r="F7" s="203"/>
      <c r="G7" s="203" t="s">
        <v>333</v>
      </c>
      <c r="H7" s="203"/>
      <c r="I7" s="203"/>
      <c r="J7" s="204"/>
      <c r="K7" s="202" t="s">
        <v>333</v>
      </c>
      <c r="L7" s="203"/>
      <c r="M7" s="203"/>
      <c r="N7" s="203"/>
      <c r="O7" s="203" t="s">
        <v>333</v>
      </c>
      <c r="P7" s="203"/>
      <c r="Q7" s="203"/>
      <c r="R7" s="204"/>
      <c r="S7" s="202" t="s">
        <v>333</v>
      </c>
      <c r="T7" s="203"/>
      <c r="U7" s="203"/>
      <c r="V7" s="204"/>
      <c r="W7" s="77"/>
      <c r="X7" s="243"/>
      <c r="Y7" s="219"/>
      <c r="Z7" s="219"/>
      <c r="AA7" s="217"/>
      <c r="AB7" s="202" t="s">
        <v>333</v>
      </c>
      <c r="AC7" s="203"/>
      <c r="AD7" s="203"/>
      <c r="AE7" s="203"/>
      <c r="AF7" s="203" t="s">
        <v>333</v>
      </c>
      <c r="AG7" s="203"/>
      <c r="AH7" s="203"/>
      <c r="AI7" s="204"/>
      <c r="AJ7" s="202" t="s">
        <v>333</v>
      </c>
      <c r="AK7" s="203"/>
      <c r="AL7" s="203"/>
      <c r="AM7" s="203"/>
      <c r="AN7" s="203" t="s">
        <v>333</v>
      </c>
      <c r="AO7" s="203"/>
      <c r="AP7" s="203"/>
      <c r="AQ7" s="204"/>
      <c r="AR7" s="202" t="s">
        <v>333</v>
      </c>
      <c r="AS7" s="203"/>
      <c r="AT7" s="203"/>
      <c r="AU7" s="204"/>
      <c r="AV7" s="77"/>
      <c r="AW7" s="182" t="s">
        <v>518</v>
      </c>
      <c r="AX7" s="183"/>
      <c r="AY7" s="182" t="s">
        <v>518</v>
      </c>
      <c r="AZ7" s="183"/>
    </row>
    <row r="8" spans="1:53" ht="34.5" customHeight="1" x14ac:dyDescent="0.2">
      <c r="A8" s="237"/>
      <c r="B8" s="238"/>
      <c r="C8" s="90" t="s">
        <v>446</v>
      </c>
      <c r="D8" s="91" t="s">
        <v>447</v>
      </c>
      <c r="E8" s="91" t="s">
        <v>444</v>
      </c>
      <c r="F8" s="91" t="s">
        <v>445</v>
      </c>
      <c r="G8" s="91" t="s">
        <v>446</v>
      </c>
      <c r="H8" s="91" t="s">
        <v>447</v>
      </c>
      <c r="I8" s="91" t="s">
        <v>444</v>
      </c>
      <c r="J8" s="92" t="s">
        <v>445</v>
      </c>
      <c r="K8" s="79" t="s">
        <v>446</v>
      </c>
      <c r="L8" s="80" t="s">
        <v>447</v>
      </c>
      <c r="M8" s="80" t="s">
        <v>444</v>
      </c>
      <c r="N8" s="80" t="s">
        <v>445</v>
      </c>
      <c r="O8" s="80" t="s">
        <v>446</v>
      </c>
      <c r="P8" s="80" t="s">
        <v>447</v>
      </c>
      <c r="Q8" s="80" t="s">
        <v>444</v>
      </c>
      <c r="R8" s="81" t="s">
        <v>445</v>
      </c>
      <c r="S8" s="74" t="s">
        <v>446</v>
      </c>
      <c r="T8" s="75" t="s">
        <v>447</v>
      </c>
      <c r="U8" s="75" t="s">
        <v>444</v>
      </c>
      <c r="V8" s="76" t="s">
        <v>445</v>
      </c>
      <c r="W8" s="77"/>
      <c r="X8" s="243"/>
      <c r="Y8" s="219"/>
      <c r="Z8" s="219"/>
      <c r="AA8" s="217"/>
      <c r="AB8" s="90" t="s">
        <v>446</v>
      </c>
      <c r="AC8" s="91" t="s">
        <v>447</v>
      </c>
      <c r="AD8" s="91" t="s">
        <v>444</v>
      </c>
      <c r="AE8" s="91" t="s">
        <v>445</v>
      </c>
      <c r="AF8" s="91" t="s">
        <v>446</v>
      </c>
      <c r="AG8" s="91" t="s">
        <v>447</v>
      </c>
      <c r="AH8" s="91" t="s">
        <v>444</v>
      </c>
      <c r="AI8" s="92" t="s">
        <v>445</v>
      </c>
      <c r="AJ8" s="79" t="s">
        <v>446</v>
      </c>
      <c r="AK8" s="80" t="s">
        <v>447</v>
      </c>
      <c r="AL8" s="80" t="s">
        <v>444</v>
      </c>
      <c r="AM8" s="80" t="s">
        <v>445</v>
      </c>
      <c r="AN8" s="80" t="s">
        <v>446</v>
      </c>
      <c r="AO8" s="80" t="s">
        <v>447</v>
      </c>
      <c r="AP8" s="80" t="s">
        <v>444</v>
      </c>
      <c r="AQ8" s="81" t="s">
        <v>445</v>
      </c>
      <c r="AR8" s="74" t="s">
        <v>446</v>
      </c>
      <c r="AS8" s="75" t="s">
        <v>447</v>
      </c>
      <c r="AT8" s="75" t="s">
        <v>444</v>
      </c>
      <c r="AU8" s="76" t="s">
        <v>445</v>
      </c>
      <c r="AV8" s="77"/>
      <c r="AW8" s="90" t="s">
        <v>519</v>
      </c>
      <c r="AX8" s="79" t="s">
        <v>520</v>
      </c>
      <c r="AY8" s="90" t="s">
        <v>519</v>
      </c>
      <c r="AZ8" s="142" t="s">
        <v>520</v>
      </c>
    </row>
    <row r="9" spans="1:53" ht="13.5" customHeight="1" x14ac:dyDescent="0.2">
      <c r="A9" s="215" t="s">
        <v>409</v>
      </c>
      <c r="B9" s="72" t="s">
        <v>325</v>
      </c>
      <c r="C9" s="111" t="s">
        <v>443</v>
      </c>
      <c r="D9" s="112" t="s">
        <v>443</v>
      </c>
      <c r="E9" s="112" t="s">
        <v>443</v>
      </c>
      <c r="F9" s="112" t="s">
        <v>443</v>
      </c>
      <c r="G9" s="112" t="s">
        <v>443</v>
      </c>
      <c r="H9" s="112" t="s">
        <v>443</v>
      </c>
      <c r="I9" s="112" t="s">
        <v>443</v>
      </c>
      <c r="J9" s="113" t="s">
        <v>443</v>
      </c>
      <c r="K9" s="111" t="s">
        <v>443</v>
      </c>
      <c r="L9" s="112" t="s">
        <v>443</v>
      </c>
      <c r="M9" s="112" t="s">
        <v>443</v>
      </c>
      <c r="N9" s="112" t="s">
        <v>443</v>
      </c>
      <c r="O9" s="112" t="s">
        <v>443</v>
      </c>
      <c r="P9" s="112" t="s">
        <v>443</v>
      </c>
      <c r="Q9" s="112" t="s">
        <v>443</v>
      </c>
      <c r="R9" s="113" t="s">
        <v>443</v>
      </c>
      <c r="S9" s="111" t="s">
        <v>443</v>
      </c>
      <c r="T9" s="112" t="s">
        <v>443</v>
      </c>
      <c r="U9" s="112" t="s">
        <v>443</v>
      </c>
      <c r="V9" s="113" t="s">
        <v>443</v>
      </c>
      <c r="W9" s="122"/>
      <c r="X9" s="111" t="s">
        <v>443</v>
      </c>
      <c r="Y9" s="112" t="s">
        <v>443</v>
      </c>
      <c r="Z9" s="112" t="s">
        <v>443</v>
      </c>
      <c r="AA9" s="114" t="s">
        <v>443</v>
      </c>
      <c r="AB9" s="111" t="s">
        <v>443</v>
      </c>
      <c r="AC9" s="112" t="s">
        <v>443</v>
      </c>
      <c r="AD9" s="112" t="s">
        <v>443</v>
      </c>
      <c r="AE9" s="112" t="s">
        <v>443</v>
      </c>
      <c r="AF9" s="112" t="s">
        <v>443</v>
      </c>
      <c r="AG9" s="112" t="s">
        <v>443</v>
      </c>
      <c r="AH9" s="112" t="s">
        <v>443</v>
      </c>
      <c r="AI9" s="113" t="s">
        <v>443</v>
      </c>
      <c r="AJ9" s="111" t="s">
        <v>443</v>
      </c>
      <c r="AK9" s="112" t="s">
        <v>443</v>
      </c>
      <c r="AL9" s="112" t="s">
        <v>443</v>
      </c>
      <c r="AM9" s="112" t="s">
        <v>443</v>
      </c>
      <c r="AN9" s="112" t="s">
        <v>443</v>
      </c>
      <c r="AO9" s="112" t="s">
        <v>443</v>
      </c>
      <c r="AP9" s="112" t="s">
        <v>443</v>
      </c>
      <c r="AQ9" s="113" t="s">
        <v>443</v>
      </c>
      <c r="AR9" s="111" t="s">
        <v>443</v>
      </c>
      <c r="AS9" s="112" t="s">
        <v>443</v>
      </c>
      <c r="AT9" s="112" t="s">
        <v>443</v>
      </c>
      <c r="AU9" s="113" t="s">
        <v>443</v>
      </c>
      <c r="AV9" s="122"/>
      <c r="AW9" s="111" t="s">
        <v>443</v>
      </c>
      <c r="AX9" s="111" t="s">
        <v>443</v>
      </c>
      <c r="AY9" s="111" t="s">
        <v>443</v>
      </c>
      <c r="AZ9" s="111" t="s">
        <v>443</v>
      </c>
    </row>
    <row r="10" spans="1:53" ht="10.199999999999999" x14ac:dyDescent="0.2">
      <c r="A10" s="215"/>
      <c r="B10" s="72" t="s">
        <v>408</v>
      </c>
      <c r="C10" s="111" t="s">
        <v>443</v>
      </c>
      <c r="D10" s="112" t="s">
        <v>443</v>
      </c>
      <c r="E10" s="112" t="s">
        <v>443</v>
      </c>
      <c r="F10" s="112" t="s">
        <v>443</v>
      </c>
      <c r="G10" s="112" t="s">
        <v>443</v>
      </c>
      <c r="H10" s="112" t="s">
        <v>443</v>
      </c>
      <c r="I10" s="112" t="s">
        <v>443</v>
      </c>
      <c r="J10" s="113" t="s">
        <v>443</v>
      </c>
      <c r="K10" s="111" t="s">
        <v>443</v>
      </c>
      <c r="L10" s="112" t="s">
        <v>443</v>
      </c>
      <c r="M10" s="112" t="s">
        <v>443</v>
      </c>
      <c r="N10" s="112" t="s">
        <v>443</v>
      </c>
      <c r="O10" s="112" t="s">
        <v>443</v>
      </c>
      <c r="P10" s="112" t="s">
        <v>443</v>
      </c>
      <c r="Q10" s="112" t="s">
        <v>443</v>
      </c>
      <c r="R10" s="113" t="s">
        <v>443</v>
      </c>
      <c r="S10" s="111" t="s">
        <v>443</v>
      </c>
      <c r="T10" s="112" t="s">
        <v>443</v>
      </c>
      <c r="U10" s="112" t="s">
        <v>443</v>
      </c>
      <c r="V10" s="113" t="s">
        <v>443</v>
      </c>
      <c r="W10" s="122"/>
      <c r="X10" s="111" t="s">
        <v>443</v>
      </c>
      <c r="Y10" s="112" t="s">
        <v>443</v>
      </c>
      <c r="Z10" s="112" t="s">
        <v>443</v>
      </c>
      <c r="AA10" s="114" t="s">
        <v>443</v>
      </c>
      <c r="AB10" s="111" t="s">
        <v>443</v>
      </c>
      <c r="AC10" s="112" t="s">
        <v>443</v>
      </c>
      <c r="AD10" s="112" t="s">
        <v>443</v>
      </c>
      <c r="AE10" s="112" t="s">
        <v>443</v>
      </c>
      <c r="AF10" s="112" t="s">
        <v>443</v>
      </c>
      <c r="AG10" s="112" t="s">
        <v>443</v>
      </c>
      <c r="AH10" s="112" t="s">
        <v>443</v>
      </c>
      <c r="AI10" s="113" t="s">
        <v>443</v>
      </c>
      <c r="AJ10" s="111" t="s">
        <v>443</v>
      </c>
      <c r="AK10" s="112" t="s">
        <v>443</v>
      </c>
      <c r="AL10" s="112" t="s">
        <v>443</v>
      </c>
      <c r="AM10" s="112" t="s">
        <v>443</v>
      </c>
      <c r="AN10" s="112" t="s">
        <v>443</v>
      </c>
      <c r="AO10" s="112" t="s">
        <v>443</v>
      </c>
      <c r="AP10" s="112" t="s">
        <v>443</v>
      </c>
      <c r="AQ10" s="113" t="s">
        <v>443</v>
      </c>
      <c r="AR10" s="111" t="s">
        <v>443</v>
      </c>
      <c r="AS10" s="112" t="s">
        <v>443</v>
      </c>
      <c r="AT10" s="112" t="s">
        <v>443</v>
      </c>
      <c r="AU10" s="113" t="s">
        <v>443</v>
      </c>
      <c r="AV10" s="122"/>
      <c r="AW10" s="111" t="s">
        <v>443</v>
      </c>
      <c r="AX10" s="111" t="s">
        <v>443</v>
      </c>
      <c r="AY10" s="111" t="s">
        <v>443</v>
      </c>
      <c r="AZ10" s="111" t="s">
        <v>443</v>
      </c>
    </row>
    <row r="11" spans="1:53" ht="10.199999999999999" x14ac:dyDescent="0.2">
      <c r="A11" s="215"/>
      <c r="B11" s="72" t="s">
        <v>407</v>
      </c>
      <c r="C11" s="93" t="s">
        <v>455</v>
      </c>
      <c r="D11" s="94" t="s">
        <v>455</v>
      </c>
      <c r="E11" s="94" t="s">
        <v>455</v>
      </c>
      <c r="F11" s="94" t="s">
        <v>455</v>
      </c>
      <c r="G11" s="94" t="s">
        <v>455</v>
      </c>
      <c r="H11" s="94" t="s">
        <v>455</v>
      </c>
      <c r="I11" s="94" t="s">
        <v>455</v>
      </c>
      <c r="J11" s="95" t="s">
        <v>455</v>
      </c>
      <c r="K11" s="93" t="s">
        <v>455</v>
      </c>
      <c r="L11" s="94" t="s">
        <v>455</v>
      </c>
      <c r="M11" s="94" t="s">
        <v>455</v>
      </c>
      <c r="N11" s="94" t="s">
        <v>455</v>
      </c>
      <c r="O11" s="94" t="s">
        <v>455</v>
      </c>
      <c r="P11" s="94" t="s">
        <v>455</v>
      </c>
      <c r="Q11" s="94" t="s">
        <v>455</v>
      </c>
      <c r="R11" s="95" t="s">
        <v>455</v>
      </c>
      <c r="S11" s="93" t="s">
        <v>455</v>
      </c>
      <c r="T11" s="94" t="s">
        <v>455</v>
      </c>
      <c r="U11" s="94" t="s">
        <v>455</v>
      </c>
      <c r="V11" s="95" t="s">
        <v>455</v>
      </c>
      <c r="W11" s="85"/>
      <c r="X11" s="93" t="s">
        <v>455</v>
      </c>
      <c r="Y11" s="94" t="s">
        <v>455</v>
      </c>
      <c r="Z11" s="94" t="s">
        <v>455</v>
      </c>
      <c r="AA11" s="96" t="s">
        <v>455</v>
      </c>
      <c r="AB11" s="93" t="s">
        <v>455</v>
      </c>
      <c r="AC11" s="94" t="s">
        <v>455</v>
      </c>
      <c r="AD11" s="94" t="s">
        <v>455</v>
      </c>
      <c r="AE11" s="94" t="s">
        <v>455</v>
      </c>
      <c r="AF11" s="94" t="s">
        <v>455</v>
      </c>
      <c r="AG11" s="94" t="s">
        <v>455</v>
      </c>
      <c r="AH11" s="94" t="s">
        <v>455</v>
      </c>
      <c r="AI11" s="95" t="s">
        <v>455</v>
      </c>
      <c r="AJ11" s="93" t="s">
        <v>455</v>
      </c>
      <c r="AK11" s="94" t="s">
        <v>455</v>
      </c>
      <c r="AL11" s="94" t="s">
        <v>455</v>
      </c>
      <c r="AM11" s="94" t="s">
        <v>455</v>
      </c>
      <c r="AN11" s="94" t="s">
        <v>455</v>
      </c>
      <c r="AO11" s="94" t="s">
        <v>455</v>
      </c>
      <c r="AP11" s="94" t="s">
        <v>455</v>
      </c>
      <c r="AQ11" s="95" t="s">
        <v>455</v>
      </c>
      <c r="AR11" s="93" t="s">
        <v>455</v>
      </c>
      <c r="AS11" s="94" t="s">
        <v>455</v>
      </c>
      <c r="AT11" s="94" t="s">
        <v>455</v>
      </c>
      <c r="AU11" s="95" t="s">
        <v>455</v>
      </c>
      <c r="AV11" s="85"/>
      <c r="AW11" s="93" t="s">
        <v>455</v>
      </c>
      <c r="AX11" s="93" t="s">
        <v>455</v>
      </c>
      <c r="AY11" s="93" t="s">
        <v>455</v>
      </c>
      <c r="AZ11" s="93" t="s">
        <v>455</v>
      </c>
    </row>
    <row r="12" spans="1:53" ht="10.199999999999999" x14ac:dyDescent="0.2">
      <c r="A12" s="215"/>
      <c r="B12" s="72" t="s">
        <v>326</v>
      </c>
      <c r="C12" s="87" t="s">
        <v>454</v>
      </c>
      <c r="D12" s="88" t="s">
        <v>454</v>
      </c>
      <c r="E12" s="88" t="s">
        <v>454</v>
      </c>
      <c r="F12" s="88" t="s">
        <v>454</v>
      </c>
      <c r="G12" s="88" t="s">
        <v>454</v>
      </c>
      <c r="H12" s="88" t="s">
        <v>454</v>
      </c>
      <c r="I12" s="88" t="s">
        <v>454</v>
      </c>
      <c r="J12" s="89" t="s">
        <v>454</v>
      </c>
      <c r="K12" s="87" t="s">
        <v>454</v>
      </c>
      <c r="L12" s="88" t="s">
        <v>454</v>
      </c>
      <c r="M12" s="88" t="s">
        <v>454</v>
      </c>
      <c r="N12" s="88" t="s">
        <v>454</v>
      </c>
      <c r="O12" s="88" t="s">
        <v>454</v>
      </c>
      <c r="P12" s="88" t="s">
        <v>454</v>
      </c>
      <c r="Q12" s="88" t="s">
        <v>454</v>
      </c>
      <c r="R12" s="89" t="s">
        <v>454</v>
      </c>
      <c r="S12" s="87" t="s">
        <v>454</v>
      </c>
      <c r="T12" s="88" t="s">
        <v>454</v>
      </c>
      <c r="U12" s="88" t="s">
        <v>454</v>
      </c>
      <c r="V12" s="89" t="s">
        <v>454</v>
      </c>
      <c r="W12" s="85"/>
      <c r="X12" s="109" t="s">
        <v>456</v>
      </c>
      <c r="Y12" s="110" t="s">
        <v>457</v>
      </c>
      <c r="Z12" s="110" t="s">
        <v>526</v>
      </c>
      <c r="AA12" s="117" t="s">
        <v>458</v>
      </c>
      <c r="AB12" s="109" t="s">
        <v>459</v>
      </c>
      <c r="AC12" s="110" t="s">
        <v>459</v>
      </c>
      <c r="AD12" s="110" t="s">
        <v>459</v>
      </c>
      <c r="AE12" s="110" t="s">
        <v>459</v>
      </c>
      <c r="AF12" s="110" t="s">
        <v>459</v>
      </c>
      <c r="AG12" s="110" t="s">
        <v>459</v>
      </c>
      <c r="AH12" s="110" t="s">
        <v>459</v>
      </c>
      <c r="AI12" s="116" t="s">
        <v>459</v>
      </c>
      <c r="AJ12" s="109" t="s">
        <v>459</v>
      </c>
      <c r="AK12" s="110" t="s">
        <v>459</v>
      </c>
      <c r="AL12" s="110" t="s">
        <v>459</v>
      </c>
      <c r="AM12" s="110" t="s">
        <v>459</v>
      </c>
      <c r="AN12" s="110" t="s">
        <v>459</v>
      </c>
      <c r="AO12" s="110" t="s">
        <v>459</v>
      </c>
      <c r="AP12" s="110" t="s">
        <v>459</v>
      </c>
      <c r="AQ12" s="116" t="s">
        <v>459</v>
      </c>
      <c r="AR12" s="109" t="s">
        <v>459</v>
      </c>
      <c r="AS12" s="110" t="s">
        <v>459</v>
      </c>
      <c r="AT12" s="110" t="s">
        <v>459</v>
      </c>
      <c r="AU12" s="116" t="s">
        <v>459</v>
      </c>
      <c r="AV12" s="85"/>
      <c r="AW12" s="87" t="s">
        <v>454</v>
      </c>
      <c r="AX12" s="87" t="s">
        <v>454</v>
      </c>
      <c r="AY12" s="87" t="s">
        <v>454</v>
      </c>
      <c r="AZ12" s="87" t="s">
        <v>454</v>
      </c>
    </row>
    <row r="13" spans="1:53" ht="10.199999999999999" x14ac:dyDescent="0.2">
      <c r="A13" s="215"/>
      <c r="B13" s="72" t="s">
        <v>404</v>
      </c>
      <c r="C13" s="111" t="s">
        <v>443</v>
      </c>
      <c r="D13" s="112" t="s">
        <v>443</v>
      </c>
      <c r="E13" s="112" t="s">
        <v>443</v>
      </c>
      <c r="F13" s="112" t="s">
        <v>443</v>
      </c>
      <c r="G13" s="112" t="s">
        <v>443</v>
      </c>
      <c r="H13" s="112" t="s">
        <v>443</v>
      </c>
      <c r="I13" s="112" t="s">
        <v>443</v>
      </c>
      <c r="J13" s="113" t="s">
        <v>443</v>
      </c>
      <c r="K13" s="111" t="s">
        <v>443</v>
      </c>
      <c r="L13" s="112" t="s">
        <v>443</v>
      </c>
      <c r="M13" s="112" t="s">
        <v>443</v>
      </c>
      <c r="N13" s="112" t="s">
        <v>443</v>
      </c>
      <c r="O13" s="112" t="s">
        <v>443</v>
      </c>
      <c r="P13" s="112" t="s">
        <v>443</v>
      </c>
      <c r="Q13" s="112" t="s">
        <v>443</v>
      </c>
      <c r="R13" s="113" t="s">
        <v>443</v>
      </c>
      <c r="S13" s="111" t="s">
        <v>443</v>
      </c>
      <c r="T13" s="112" t="s">
        <v>443</v>
      </c>
      <c r="U13" s="112" t="s">
        <v>443</v>
      </c>
      <c r="V13" s="113" t="s">
        <v>443</v>
      </c>
      <c r="W13" s="122"/>
      <c r="X13" s="111" t="s">
        <v>443</v>
      </c>
      <c r="Y13" s="112" t="s">
        <v>443</v>
      </c>
      <c r="Z13" s="112" t="s">
        <v>443</v>
      </c>
      <c r="AA13" s="114" t="s">
        <v>443</v>
      </c>
      <c r="AB13" s="111" t="s">
        <v>443</v>
      </c>
      <c r="AC13" s="112" t="s">
        <v>443</v>
      </c>
      <c r="AD13" s="112" t="s">
        <v>443</v>
      </c>
      <c r="AE13" s="112" t="s">
        <v>443</v>
      </c>
      <c r="AF13" s="112" t="s">
        <v>443</v>
      </c>
      <c r="AG13" s="112" t="s">
        <v>443</v>
      </c>
      <c r="AH13" s="112" t="s">
        <v>443</v>
      </c>
      <c r="AI13" s="113" t="s">
        <v>443</v>
      </c>
      <c r="AJ13" s="111" t="s">
        <v>443</v>
      </c>
      <c r="AK13" s="112" t="s">
        <v>443</v>
      </c>
      <c r="AL13" s="112" t="s">
        <v>443</v>
      </c>
      <c r="AM13" s="112" t="s">
        <v>443</v>
      </c>
      <c r="AN13" s="112" t="s">
        <v>443</v>
      </c>
      <c r="AO13" s="112" t="s">
        <v>443</v>
      </c>
      <c r="AP13" s="112" t="s">
        <v>443</v>
      </c>
      <c r="AQ13" s="113" t="s">
        <v>443</v>
      </c>
      <c r="AR13" s="111" t="s">
        <v>443</v>
      </c>
      <c r="AS13" s="112" t="s">
        <v>443</v>
      </c>
      <c r="AT13" s="112" t="s">
        <v>443</v>
      </c>
      <c r="AU13" s="113" t="s">
        <v>443</v>
      </c>
      <c r="AV13" s="122"/>
    </row>
    <row r="14" spans="1:53" ht="10.199999999999999" x14ac:dyDescent="0.2">
      <c r="A14" s="215"/>
      <c r="B14" s="72" t="s">
        <v>35</v>
      </c>
      <c r="C14" s="97">
        <v>1</v>
      </c>
      <c r="D14" s="98">
        <v>1</v>
      </c>
      <c r="E14" s="98">
        <v>1</v>
      </c>
      <c r="F14" s="98">
        <v>1</v>
      </c>
      <c r="G14" s="98">
        <v>1</v>
      </c>
      <c r="H14" s="98">
        <v>1</v>
      </c>
      <c r="I14" s="98">
        <v>1</v>
      </c>
      <c r="J14" s="99">
        <v>1</v>
      </c>
      <c r="K14" s="97">
        <v>1</v>
      </c>
      <c r="L14" s="98">
        <v>1</v>
      </c>
      <c r="M14" s="98">
        <v>1</v>
      </c>
      <c r="N14" s="98">
        <v>1</v>
      </c>
      <c r="O14" s="98">
        <v>1</v>
      </c>
      <c r="P14" s="98">
        <v>1</v>
      </c>
      <c r="Q14" s="98">
        <v>1</v>
      </c>
      <c r="R14" s="99">
        <v>1</v>
      </c>
      <c r="S14" s="97">
        <v>1</v>
      </c>
      <c r="T14" s="98">
        <v>1</v>
      </c>
      <c r="U14" s="98">
        <v>1</v>
      </c>
      <c r="V14" s="99">
        <v>1</v>
      </c>
      <c r="W14" s="100"/>
      <c r="X14" s="97">
        <v>1</v>
      </c>
      <c r="Y14" s="98">
        <v>1</v>
      </c>
      <c r="Z14" s="98">
        <v>1</v>
      </c>
      <c r="AA14" s="101">
        <v>1</v>
      </c>
      <c r="AB14" s="97">
        <v>1</v>
      </c>
      <c r="AC14" s="98">
        <v>1</v>
      </c>
      <c r="AD14" s="98">
        <v>1</v>
      </c>
      <c r="AE14" s="98">
        <v>1</v>
      </c>
      <c r="AF14" s="98">
        <v>1</v>
      </c>
      <c r="AG14" s="98">
        <v>1</v>
      </c>
      <c r="AH14" s="98">
        <v>1</v>
      </c>
      <c r="AI14" s="99">
        <v>1</v>
      </c>
      <c r="AJ14" s="97">
        <v>1</v>
      </c>
      <c r="AK14" s="98">
        <v>1</v>
      </c>
      <c r="AL14" s="98">
        <v>1</v>
      </c>
      <c r="AM14" s="98">
        <v>1</v>
      </c>
      <c r="AN14" s="98">
        <v>1</v>
      </c>
      <c r="AO14" s="98">
        <v>1</v>
      </c>
      <c r="AP14" s="98">
        <v>1</v>
      </c>
      <c r="AQ14" s="99">
        <v>1</v>
      </c>
      <c r="AR14" s="97">
        <v>1</v>
      </c>
      <c r="AS14" s="98">
        <v>1</v>
      </c>
      <c r="AT14" s="98">
        <v>1</v>
      </c>
      <c r="AU14" s="99">
        <v>1</v>
      </c>
      <c r="AV14" s="100"/>
      <c r="AW14" s="111" t="s">
        <v>443</v>
      </c>
      <c r="AX14" s="111" t="s">
        <v>443</v>
      </c>
      <c r="AY14" s="111" t="s">
        <v>443</v>
      </c>
      <c r="AZ14" s="111" t="s">
        <v>443</v>
      </c>
      <c r="BA14" s="140" t="s">
        <v>460</v>
      </c>
    </row>
    <row r="15" spans="1:53" ht="10.199999999999999" x14ac:dyDescent="0.2">
      <c r="A15" s="215"/>
      <c r="B15" s="72" t="s">
        <v>327</v>
      </c>
      <c r="C15" s="111" t="s">
        <v>443</v>
      </c>
      <c r="D15" s="112" t="s">
        <v>443</v>
      </c>
      <c r="E15" s="112" t="s">
        <v>443</v>
      </c>
      <c r="F15" s="112" t="s">
        <v>443</v>
      </c>
      <c r="G15" s="112" t="s">
        <v>443</v>
      </c>
      <c r="H15" s="112" t="s">
        <v>443</v>
      </c>
      <c r="I15" s="112" t="s">
        <v>443</v>
      </c>
      <c r="J15" s="113" t="s">
        <v>443</v>
      </c>
      <c r="K15" s="111" t="s">
        <v>443</v>
      </c>
      <c r="L15" s="112" t="s">
        <v>443</v>
      </c>
      <c r="M15" s="112" t="s">
        <v>443</v>
      </c>
      <c r="N15" s="112" t="s">
        <v>443</v>
      </c>
      <c r="O15" s="112" t="s">
        <v>443</v>
      </c>
      <c r="P15" s="112" t="s">
        <v>443</v>
      </c>
      <c r="Q15" s="112" t="s">
        <v>443</v>
      </c>
      <c r="R15" s="113" t="s">
        <v>443</v>
      </c>
      <c r="S15" s="111" t="s">
        <v>443</v>
      </c>
      <c r="T15" s="112" t="s">
        <v>443</v>
      </c>
      <c r="U15" s="112" t="s">
        <v>443</v>
      </c>
      <c r="V15" s="113" t="s">
        <v>443</v>
      </c>
      <c r="W15" s="122"/>
      <c r="X15" s="111" t="s">
        <v>443</v>
      </c>
      <c r="Y15" s="112" t="s">
        <v>443</v>
      </c>
      <c r="Z15" s="112" t="s">
        <v>443</v>
      </c>
      <c r="AA15" s="114" t="s">
        <v>443</v>
      </c>
      <c r="AB15" s="111" t="s">
        <v>443</v>
      </c>
      <c r="AC15" s="112" t="s">
        <v>443</v>
      </c>
      <c r="AD15" s="112" t="s">
        <v>443</v>
      </c>
      <c r="AE15" s="112" t="s">
        <v>443</v>
      </c>
      <c r="AF15" s="112" t="s">
        <v>443</v>
      </c>
      <c r="AG15" s="112" t="s">
        <v>443</v>
      </c>
      <c r="AH15" s="112" t="s">
        <v>443</v>
      </c>
      <c r="AI15" s="113" t="s">
        <v>443</v>
      </c>
      <c r="AJ15" s="111" t="s">
        <v>443</v>
      </c>
      <c r="AK15" s="112" t="s">
        <v>443</v>
      </c>
      <c r="AL15" s="112" t="s">
        <v>443</v>
      </c>
      <c r="AM15" s="112" t="s">
        <v>443</v>
      </c>
      <c r="AN15" s="112" t="s">
        <v>443</v>
      </c>
      <c r="AO15" s="112" t="s">
        <v>443</v>
      </c>
      <c r="AP15" s="112" t="s">
        <v>443</v>
      </c>
      <c r="AQ15" s="113" t="s">
        <v>443</v>
      </c>
      <c r="AR15" s="111" t="s">
        <v>443</v>
      </c>
      <c r="AS15" s="112" t="s">
        <v>443</v>
      </c>
      <c r="AT15" s="112" t="s">
        <v>443</v>
      </c>
      <c r="AU15" s="113" t="s">
        <v>443</v>
      </c>
      <c r="AV15" s="122"/>
      <c r="AW15" s="111" t="s">
        <v>443</v>
      </c>
      <c r="AX15" s="111" t="s">
        <v>443</v>
      </c>
      <c r="AY15" s="111" t="s">
        <v>443</v>
      </c>
      <c r="AZ15" s="111" t="s">
        <v>443</v>
      </c>
    </row>
    <row r="16" spans="1:53" ht="10.199999999999999" x14ac:dyDescent="0.2">
      <c r="A16" s="215"/>
      <c r="B16" s="72" t="s">
        <v>402</v>
      </c>
      <c r="C16" s="111" t="s">
        <v>443</v>
      </c>
      <c r="D16" s="112" t="s">
        <v>443</v>
      </c>
      <c r="E16" s="112" t="s">
        <v>443</v>
      </c>
      <c r="F16" s="112" t="s">
        <v>443</v>
      </c>
      <c r="G16" s="112" t="s">
        <v>443</v>
      </c>
      <c r="H16" s="112" t="s">
        <v>443</v>
      </c>
      <c r="I16" s="112" t="s">
        <v>443</v>
      </c>
      <c r="J16" s="113" t="s">
        <v>443</v>
      </c>
      <c r="K16" s="111" t="s">
        <v>443</v>
      </c>
      <c r="L16" s="112" t="s">
        <v>443</v>
      </c>
      <c r="M16" s="112" t="s">
        <v>443</v>
      </c>
      <c r="N16" s="112" t="s">
        <v>443</v>
      </c>
      <c r="O16" s="112" t="s">
        <v>443</v>
      </c>
      <c r="P16" s="112" t="s">
        <v>443</v>
      </c>
      <c r="Q16" s="112" t="s">
        <v>443</v>
      </c>
      <c r="R16" s="113" t="s">
        <v>443</v>
      </c>
      <c r="S16" s="111" t="s">
        <v>443</v>
      </c>
      <c r="T16" s="112" t="s">
        <v>443</v>
      </c>
      <c r="U16" s="112" t="s">
        <v>443</v>
      </c>
      <c r="V16" s="113" t="s">
        <v>443</v>
      </c>
      <c r="W16" s="122"/>
      <c r="X16" s="111" t="s">
        <v>443</v>
      </c>
      <c r="Y16" s="112" t="s">
        <v>443</v>
      </c>
      <c r="Z16" s="112" t="s">
        <v>443</v>
      </c>
      <c r="AA16" s="114" t="s">
        <v>443</v>
      </c>
      <c r="AB16" s="111" t="s">
        <v>443</v>
      </c>
      <c r="AC16" s="112" t="s">
        <v>443</v>
      </c>
      <c r="AD16" s="112" t="s">
        <v>443</v>
      </c>
      <c r="AE16" s="112" t="s">
        <v>443</v>
      </c>
      <c r="AF16" s="112" t="s">
        <v>443</v>
      </c>
      <c r="AG16" s="112" t="s">
        <v>443</v>
      </c>
      <c r="AH16" s="112" t="s">
        <v>443</v>
      </c>
      <c r="AI16" s="113" t="s">
        <v>443</v>
      </c>
      <c r="AJ16" s="111" t="s">
        <v>443</v>
      </c>
      <c r="AK16" s="112" t="s">
        <v>443</v>
      </c>
      <c r="AL16" s="112" t="s">
        <v>443</v>
      </c>
      <c r="AM16" s="112" t="s">
        <v>443</v>
      </c>
      <c r="AN16" s="112" t="s">
        <v>443</v>
      </c>
      <c r="AO16" s="112" t="s">
        <v>443</v>
      </c>
      <c r="AP16" s="112" t="s">
        <v>443</v>
      </c>
      <c r="AQ16" s="113" t="s">
        <v>443</v>
      </c>
      <c r="AR16" s="111" t="s">
        <v>443</v>
      </c>
      <c r="AS16" s="112" t="s">
        <v>443</v>
      </c>
      <c r="AT16" s="112" t="s">
        <v>443</v>
      </c>
      <c r="AU16" s="113" t="s">
        <v>443</v>
      </c>
      <c r="AV16" s="122"/>
      <c r="AW16" s="111" t="s">
        <v>443</v>
      </c>
      <c r="AX16" s="111" t="s">
        <v>443</v>
      </c>
      <c r="AY16" s="111" t="s">
        <v>443</v>
      </c>
      <c r="AZ16" s="111" t="s">
        <v>443</v>
      </c>
    </row>
    <row r="17" spans="1:54" ht="10.199999999999999" x14ac:dyDescent="0.2">
      <c r="A17" s="215"/>
      <c r="B17" s="72" t="s">
        <v>401</v>
      </c>
      <c r="C17" s="111" t="s">
        <v>443</v>
      </c>
      <c r="D17" s="112" t="s">
        <v>443</v>
      </c>
      <c r="E17" s="112" t="s">
        <v>443</v>
      </c>
      <c r="F17" s="112" t="s">
        <v>443</v>
      </c>
      <c r="G17" s="112" t="s">
        <v>443</v>
      </c>
      <c r="H17" s="112" t="s">
        <v>443</v>
      </c>
      <c r="I17" s="112" t="s">
        <v>443</v>
      </c>
      <c r="J17" s="113" t="s">
        <v>443</v>
      </c>
      <c r="K17" s="111" t="s">
        <v>443</v>
      </c>
      <c r="L17" s="112" t="s">
        <v>443</v>
      </c>
      <c r="M17" s="112" t="s">
        <v>443</v>
      </c>
      <c r="N17" s="112" t="s">
        <v>443</v>
      </c>
      <c r="O17" s="112" t="s">
        <v>443</v>
      </c>
      <c r="P17" s="112" t="s">
        <v>443</v>
      </c>
      <c r="Q17" s="112" t="s">
        <v>443</v>
      </c>
      <c r="R17" s="113" t="s">
        <v>443</v>
      </c>
      <c r="S17" s="111" t="s">
        <v>443</v>
      </c>
      <c r="T17" s="112" t="s">
        <v>443</v>
      </c>
      <c r="U17" s="112" t="s">
        <v>443</v>
      </c>
      <c r="V17" s="113" t="s">
        <v>443</v>
      </c>
      <c r="W17" s="122"/>
      <c r="X17" s="111" t="s">
        <v>443</v>
      </c>
      <c r="Y17" s="112" t="s">
        <v>443</v>
      </c>
      <c r="Z17" s="112" t="s">
        <v>443</v>
      </c>
      <c r="AA17" s="114" t="s">
        <v>443</v>
      </c>
      <c r="AB17" s="111" t="s">
        <v>443</v>
      </c>
      <c r="AC17" s="112" t="s">
        <v>443</v>
      </c>
      <c r="AD17" s="112" t="s">
        <v>443</v>
      </c>
      <c r="AE17" s="112" t="s">
        <v>443</v>
      </c>
      <c r="AF17" s="112" t="s">
        <v>443</v>
      </c>
      <c r="AG17" s="112" t="s">
        <v>443</v>
      </c>
      <c r="AH17" s="112" t="s">
        <v>443</v>
      </c>
      <c r="AI17" s="113" t="s">
        <v>443</v>
      </c>
      <c r="AJ17" s="111" t="s">
        <v>443</v>
      </c>
      <c r="AK17" s="112" t="s">
        <v>443</v>
      </c>
      <c r="AL17" s="112" t="s">
        <v>443</v>
      </c>
      <c r="AM17" s="112" t="s">
        <v>443</v>
      </c>
      <c r="AN17" s="112" t="s">
        <v>443</v>
      </c>
      <c r="AO17" s="112" t="s">
        <v>443</v>
      </c>
      <c r="AP17" s="112" t="s">
        <v>443</v>
      </c>
      <c r="AQ17" s="113" t="s">
        <v>443</v>
      </c>
      <c r="AR17" s="111" t="s">
        <v>443</v>
      </c>
      <c r="AS17" s="112" t="s">
        <v>443</v>
      </c>
      <c r="AT17" s="112" t="s">
        <v>443</v>
      </c>
      <c r="AU17" s="113" t="s">
        <v>443</v>
      </c>
      <c r="AV17" s="122"/>
      <c r="AW17" s="111" t="s">
        <v>443</v>
      </c>
      <c r="AX17" s="111" t="s">
        <v>443</v>
      </c>
      <c r="AY17" s="111" t="s">
        <v>443</v>
      </c>
      <c r="AZ17" s="111" t="s">
        <v>443</v>
      </c>
    </row>
    <row r="18" spans="1:54" ht="10.199999999999999" x14ac:dyDescent="0.2">
      <c r="A18" s="215"/>
      <c r="B18" s="72" t="s">
        <v>400</v>
      </c>
      <c r="C18" s="111" t="s">
        <v>443</v>
      </c>
      <c r="D18" s="112" t="s">
        <v>443</v>
      </c>
      <c r="E18" s="112" t="s">
        <v>443</v>
      </c>
      <c r="F18" s="112" t="s">
        <v>443</v>
      </c>
      <c r="G18" s="112" t="s">
        <v>443</v>
      </c>
      <c r="H18" s="112" t="s">
        <v>443</v>
      </c>
      <c r="I18" s="112" t="s">
        <v>443</v>
      </c>
      <c r="J18" s="113" t="s">
        <v>443</v>
      </c>
      <c r="K18" s="111" t="s">
        <v>443</v>
      </c>
      <c r="L18" s="112" t="s">
        <v>443</v>
      </c>
      <c r="M18" s="112" t="s">
        <v>443</v>
      </c>
      <c r="N18" s="112" t="s">
        <v>443</v>
      </c>
      <c r="O18" s="112" t="s">
        <v>443</v>
      </c>
      <c r="P18" s="112" t="s">
        <v>443</v>
      </c>
      <c r="Q18" s="112" t="s">
        <v>443</v>
      </c>
      <c r="R18" s="113" t="s">
        <v>443</v>
      </c>
      <c r="S18" s="111" t="s">
        <v>443</v>
      </c>
      <c r="T18" s="112" t="s">
        <v>443</v>
      </c>
      <c r="U18" s="112" t="s">
        <v>443</v>
      </c>
      <c r="V18" s="113" t="s">
        <v>443</v>
      </c>
      <c r="W18" s="122"/>
      <c r="X18" s="111" t="s">
        <v>443</v>
      </c>
      <c r="Y18" s="112" t="s">
        <v>443</v>
      </c>
      <c r="Z18" s="112" t="s">
        <v>443</v>
      </c>
      <c r="AA18" s="114" t="s">
        <v>443</v>
      </c>
      <c r="AB18" s="111" t="s">
        <v>443</v>
      </c>
      <c r="AC18" s="112" t="s">
        <v>443</v>
      </c>
      <c r="AD18" s="112" t="s">
        <v>443</v>
      </c>
      <c r="AE18" s="112" t="s">
        <v>443</v>
      </c>
      <c r="AF18" s="112" t="s">
        <v>443</v>
      </c>
      <c r="AG18" s="112" t="s">
        <v>443</v>
      </c>
      <c r="AH18" s="112" t="s">
        <v>443</v>
      </c>
      <c r="AI18" s="113" t="s">
        <v>443</v>
      </c>
      <c r="AJ18" s="111" t="s">
        <v>443</v>
      </c>
      <c r="AK18" s="112" t="s">
        <v>443</v>
      </c>
      <c r="AL18" s="112" t="s">
        <v>443</v>
      </c>
      <c r="AM18" s="112" t="s">
        <v>443</v>
      </c>
      <c r="AN18" s="112" t="s">
        <v>443</v>
      </c>
      <c r="AO18" s="112" t="s">
        <v>443</v>
      </c>
      <c r="AP18" s="112" t="s">
        <v>443</v>
      </c>
      <c r="AQ18" s="113" t="s">
        <v>443</v>
      </c>
      <c r="AR18" s="111" t="s">
        <v>443</v>
      </c>
      <c r="AS18" s="112" t="s">
        <v>443</v>
      </c>
      <c r="AT18" s="112" t="s">
        <v>443</v>
      </c>
      <c r="AU18" s="113" t="s">
        <v>443</v>
      </c>
      <c r="AV18" s="122"/>
      <c r="AW18" s="111" t="s">
        <v>443</v>
      </c>
      <c r="AX18" s="111" t="s">
        <v>443</v>
      </c>
      <c r="AY18" s="111" t="s">
        <v>443</v>
      </c>
      <c r="AZ18" s="111" t="s">
        <v>443</v>
      </c>
    </row>
    <row r="19" spans="1:54" ht="10.199999999999999" x14ac:dyDescent="0.2">
      <c r="A19" s="214" t="s">
        <v>398</v>
      </c>
      <c r="B19" s="73" t="s">
        <v>328</v>
      </c>
      <c r="C19" s="111" t="s">
        <v>443</v>
      </c>
      <c r="D19" s="112" t="s">
        <v>443</v>
      </c>
      <c r="E19" s="112" t="s">
        <v>443</v>
      </c>
      <c r="F19" s="112" t="s">
        <v>443</v>
      </c>
      <c r="G19" s="112" t="s">
        <v>443</v>
      </c>
      <c r="H19" s="112" t="s">
        <v>443</v>
      </c>
      <c r="I19" s="112" t="s">
        <v>443</v>
      </c>
      <c r="J19" s="113" t="s">
        <v>443</v>
      </c>
      <c r="K19" s="111" t="s">
        <v>443</v>
      </c>
      <c r="L19" s="112" t="s">
        <v>443</v>
      </c>
      <c r="M19" s="112" t="s">
        <v>443</v>
      </c>
      <c r="N19" s="112" t="s">
        <v>443</v>
      </c>
      <c r="O19" s="112" t="s">
        <v>443</v>
      </c>
      <c r="P19" s="112" t="s">
        <v>443</v>
      </c>
      <c r="Q19" s="112" t="s">
        <v>443</v>
      </c>
      <c r="R19" s="113" t="s">
        <v>443</v>
      </c>
      <c r="S19" s="111" t="s">
        <v>443</v>
      </c>
      <c r="T19" s="112" t="s">
        <v>443</v>
      </c>
      <c r="U19" s="112" t="s">
        <v>443</v>
      </c>
      <c r="V19" s="113" t="s">
        <v>443</v>
      </c>
      <c r="W19" s="122"/>
      <c r="X19" s="111" t="s">
        <v>443</v>
      </c>
      <c r="Y19" s="112" t="s">
        <v>443</v>
      </c>
      <c r="Z19" s="105" t="s">
        <v>454</v>
      </c>
      <c r="AA19" s="114" t="s">
        <v>443</v>
      </c>
      <c r="AB19" s="111" t="s">
        <v>443</v>
      </c>
      <c r="AC19" s="112" t="s">
        <v>443</v>
      </c>
      <c r="AD19" s="112" t="s">
        <v>443</v>
      </c>
      <c r="AE19" s="112" t="s">
        <v>443</v>
      </c>
      <c r="AF19" s="112" t="s">
        <v>443</v>
      </c>
      <c r="AG19" s="112" t="s">
        <v>443</v>
      </c>
      <c r="AH19" s="112" t="s">
        <v>443</v>
      </c>
      <c r="AI19" s="113" t="s">
        <v>443</v>
      </c>
      <c r="AJ19" s="111" t="s">
        <v>443</v>
      </c>
      <c r="AK19" s="112" t="s">
        <v>443</v>
      </c>
      <c r="AL19" s="112" t="s">
        <v>443</v>
      </c>
      <c r="AM19" s="112" t="s">
        <v>443</v>
      </c>
      <c r="AN19" s="112" t="s">
        <v>443</v>
      </c>
      <c r="AO19" s="112" t="s">
        <v>443</v>
      </c>
      <c r="AP19" s="112" t="s">
        <v>443</v>
      </c>
      <c r="AQ19" s="113" t="s">
        <v>443</v>
      </c>
      <c r="AR19" s="111" t="s">
        <v>443</v>
      </c>
      <c r="AS19" s="112" t="s">
        <v>443</v>
      </c>
      <c r="AT19" s="112" t="s">
        <v>443</v>
      </c>
      <c r="AU19" s="113" t="s">
        <v>443</v>
      </c>
      <c r="AV19" s="122"/>
      <c r="AW19" s="107" t="s">
        <v>454</v>
      </c>
      <c r="AX19" s="107" t="s">
        <v>454</v>
      </c>
      <c r="AY19" s="107" t="s">
        <v>454</v>
      </c>
      <c r="AZ19" s="107" t="s">
        <v>454</v>
      </c>
    </row>
    <row r="20" spans="1:54" ht="10.199999999999999" x14ac:dyDescent="0.2">
      <c r="A20" s="214"/>
      <c r="B20" s="73" t="s">
        <v>329</v>
      </c>
      <c r="C20" s="111" t="s">
        <v>443</v>
      </c>
      <c r="D20" s="112" t="s">
        <v>443</v>
      </c>
      <c r="E20" s="112" t="s">
        <v>443</v>
      </c>
      <c r="F20" s="112" t="s">
        <v>443</v>
      </c>
      <c r="G20" s="112" t="s">
        <v>443</v>
      </c>
      <c r="H20" s="112" t="s">
        <v>443</v>
      </c>
      <c r="I20" s="112" t="s">
        <v>443</v>
      </c>
      <c r="J20" s="113" t="s">
        <v>443</v>
      </c>
      <c r="K20" s="111" t="s">
        <v>443</v>
      </c>
      <c r="L20" s="112" t="s">
        <v>443</v>
      </c>
      <c r="M20" s="112" t="s">
        <v>443</v>
      </c>
      <c r="N20" s="112" t="s">
        <v>443</v>
      </c>
      <c r="O20" s="112" t="s">
        <v>443</v>
      </c>
      <c r="P20" s="112" t="s">
        <v>443</v>
      </c>
      <c r="Q20" s="112" t="s">
        <v>443</v>
      </c>
      <c r="R20" s="113" t="s">
        <v>443</v>
      </c>
      <c r="S20" s="111" t="s">
        <v>443</v>
      </c>
      <c r="T20" s="112" t="s">
        <v>443</v>
      </c>
      <c r="U20" s="112" t="s">
        <v>443</v>
      </c>
      <c r="V20" s="113" t="s">
        <v>443</v>
      </c>
      <c r="W20" s="122"/>
      <c r="X20" s="111" t="s">
        <v>443</v>
      </c>
      <c r="Y20" s="112" t="s">
        <v>443</v>
      </c>
      <c r="Z20" s="105" t="s">
        <v>454</v>
      </c>
      <c r="AA20" s="114" t="s">
        <v>443</v>
      </c>
      <c r="AB20" s="111" t="s">
        <v>443</v>
      </c>
      <c r="AC20" s="112" t="s">
        <v>443</v>
      </c>
      <c r="AD20" s="112" t="s">
        <v>443</v>
      </c>
      <c r="AE20" s="112" t="s">
        <v>443</v>
      </c>
      <c r="AF20" s="112" t="s">
        <v>443</v>
      </c>
      <c r="AG20" s="112" t="s">
        <v>443</v>
      </c>
      <c r="AH20" s="112" t="s">
        <v>443</v>
      </c>
      <c r="AI20" s="113" t="s">
        <v>443</v>
      </c>
      <c r="AJ20" s="111" t="s">
        <v>443</v>
      </c>
      <c r="AK20" s="112" t="s">
        <v>443</v>
      </c>
      <c r="AL20" s="112" t="s">
        <v>443</v>
      </c>
      <c r="AM20" s="112" t="s">
        <v>443</v>
      </c>
      <c r="AN20" s="112" t="s">
        <v>443</v>
      </c>
      <c r="AO20" s="112" t="s">
        <v>443</v>
      </c>
      <c r="AP20" s="112" t="s">
        <v>443</v>
      </c>
      <c r="AQ20" s="113" t="s">
        <v>443</v>
      </c>
      <c r="AR20" s="111" t="s">
        <v>443</v>
      </c>
      <c r="AS20" s="112" t="s">
        <v>443</v>
      </c>
      <c r="AT20" s="112" t="s">
        <v>443</v>
      </c>
      <c r="AU20" s="113" t="s">
        <v>443</v>
      </c>
      <c r="AV20" s="122"/>
      <c r="AW20" s="107" t="s">
        <v>454</v>
      </c>
      <c r="AX20" s="107" t="s">
        <v>454</v>
      </c>
      <c r="AY20" s="107" t="s">
        <v>454</v>
      </c>
      <c r="AZ20" s="107" t="s">
        <v>454</v>
      </c>
    </row>
    <row r="21" spans="1:54" ht="10.199999999999999" x14ac:dyDescent="0.2">
      <c r="A21" s="214"/>
      <c r="B21" s="73" t="s">
        <v>397</v>
      </c>
      <c r="C21" s="111" t="s">
        <v>443</v>
      </c>
      <c r="D21" s="112" t="s">
        <v>443</v>
      </c>
      <c r="E21" s="112" t="s">
        <v>443</v>
      </c>
      <c r="F21" s="112" t="s">
        <v>443</v>
      </c>
      <c r="G21" s="112" t="s">
        <v>443</v>
      </c>
      <c r="H21" s="112" t="s">
        <v>443</v>
      </c>
      <c r="I21" s="112" t="s">
        <v>443</v>
      </c>
      <c r="J21" s="113" t="s">
        <v>443</v>
      </c>
      <c r="K21" s="111" t="s">
        <v>443</v>
      </c>
      <c r="L21" s="112" t="s">
        <v>443</v>
      </c>
      <c r="M21" s="112" t="s">
        <v>443</v>
      </c>
      <c r="N21" s="112" t="s">
        <v>443</v>
      </c>
      <c r="O21" s="112" t="s">
        <v>443</v>
      </c>
      <c r="P21" s="112" t="s">
        <v>443</v>
      </c>
      <c r="Q21" s="112" t="s">
        <v>443</v>
      </c>
      <c r="R21" s="113" t="s">
        <v>443</v>
      </c>
      <c r="S21" s="111" t="s">
        <v>443</v>
      </c>
      <c r="T21" s="112" t="s">
        <v>443</v>
      </c>
      <c r="U21" s="112" t="s">
        <v>443</v>
      </c>
      <c r="V21" s="113" t="s">
        <v>443</v>
      </c>
      <c r="W21" s="122"/>
      <c r="X21" s="111" t="s">
        <v>443</v>
      </c>
      <c r="Y21" s="112" t="s">
        <v>443</v>
      </c>
      <c r="Z21" s="112" t="s">
        <v>443</v>
      </c>
      <c r="AA21" s="114" t="s">
        <v>443</v>
      </c>
      <c r="AB21" s="111" t="s">
        <v>443</v>
      </c>
      <c r="AC21" s="112" t="s">
        <v>443</v>
      </c>
      <c r="AD21" s="112" t="s">
        <v>443</v>
      </c>
      <c r="AE21" s="112" t="s">
        <v>443</v>
      </c>
      <c r="AF21" s="112" t="s">
        <v>443</v>
      </c>
      <c r="AG21" s="112" t="s">
        <v>443</v>
      </c>
      <c r="AH21" s="112" t="s">
        <v>443</v>
      </c>
      <c r="AI21" s="113" t="s">
        <v>443</v>
      </c>
      <c r="AJ21" s="111" t="s">
        <v>443</v>
      </c>
      <c r="AK21" s="112" t="s">
        <v>443</v>
      </c>
      <c r="AL21" s="112" t="s">
        <v>443</v>
      </c>
      <c r="AM21" s="112" t="s">
        <v>443</v>
      </c>
      <c r="AN21" s="112" t="s">
        <v>443</v>
      </c>
      <c r="AO21" s="112" t="s">
        <v>443</v>
      </c>
      <c r="AP21" s="112" t="s">
        <v>443</v>
      </c>
      <c r="AQ21" s="113" t="s">
        <v>443</v>
      </c>
      <c r="AR21" s="111" t="s">
        <v>443</v>
      </c>
      <c r="AS21" s="112" t="s">
        <v>443</v>
      </c>
      <c r="AT21" s="112" t="s">
        <v>443</v>
      </c>
      <c r="AU21" s="113" t="s">
        <v>443</v>
      </c>
      <c r="AV21" s="122"/>
      <c r="AW21" s="113" t="s">
        <v>443</v>
      </c>
      <c r="AX21" s="113" t="s">
        <v>443</v>
      </c>
      <c r="AY21" s="113" t="s">
        <v>443</v>
      </c>
      <c r="AZ21" s="113" t="s">
        <v>443</v>
      </c>
    </row>
    <row r="22" spans="1:54" ht="10.199999999999999" x14ac:dyDescent="0.2">
      <c r="A22" s="214"/>
      <c r="B22" s="73" t="s">
        <v>330</v>
      </c>
      <c r="C22" s="82">
        <v>2</v>
      </c>
      <c r="D22" s="83">
        <v>2</v>
      </c>
      <c r="E22" s="83">
        <v>2</v>
      </c>
      <c r="F22" s="83">
        <v>2</v>
      </c>
      <c r="G22" s="83">
        <v>2</v>
      </c>
      <c r="H22" s="83">
        <v>2</v>
      </c>
      <c r="I22" s="83">
        <v>2</v>
      </c>
      <c r="J22" s="84">
        <v>2</v>
      </c>
      <c r="K22" s="82">
        <v>2</v>
      </c>
      <c r="L22" s="83">
        <v>2</v>
      </c>
      <c r="M22" s="83">
        <v>2</v>
      </c>
      <c r="N22" s="83">
        <v>2</v>
      </c>
      <c r="O22" s="83">
        <v>2</v>
      </c>
      <c r="P22" s="83">
        <v>2</v>
      </c>
      <c r="Q22" s="83">
        <v>2</v>
      </c>
      <c r="R22" s="84">
        <v>2</v>
      </c>
      <c r="S22" s="82">
        <v>2</v>
      </c>
      <c r="T22" s="83">
        <v>2</v>
      </c>
      <c r="U22" s="83">
        <v>2</v>
      </c>
      <c r="V22" s="84">
        <v>2</v>
      </c>
      <c r="W22" s="85"/>
      <c r="X22" s="82">
        <v>2</v>
      </c>
      <c r="Y22" s="83">
        <v>2</v>
      </c>
      <c r="Z22" s="83">
        <v>2</v>
      </c>
      <c r="AA22" s="102">
        <v>2</v>
      </c>
      <c r="AB22" s="82">
        <v>2</v>
      </c>
      <c r="AC22" s="83">
        <v>2</v>
      </c>
      <c r="AD22" s="83">
        <v>2</v>
      </c>
      <c r="AE22" s="83">
        <v>2</v>
      </c>
      <c r="AF22" s="83">
        <v>2</v>
      </c>
      <c r="AG22" s="83">
        <v>2</v>
      </c>
      <c r="AH22" s="83">
        <v>2</v>
      </c>
      <c r="AI22" s="84">
        <v>2</v>
      </c>
      <c r="AJ22" s="103">
        <v>2</v>
      </c>
      <c r="AK22" s="86">
        <v>2</v>
      </c>
      <c r="AL22" s="86">
        <v>2</v>
      </c>
      <c r="AM22" s="86">
        <v>2</v>
      </c>
      <c r="AN22" s="86">
        <v>2</v>
      </c>
      <c r="AO22" s="86">
        <v>2</v>
      </c>
      <c r="AP22" s="86">
        <v>2</v>
      </c>
      <c r="AQ22" s="104">
        <v>2</v>
      </c>
      <c r="AR22" s="103">
        <v>2</v>
      </c>
      <c r="AS22" s="86">
        <v>2</v>
      </c>
      <c r="AT22" s="86">
        <v>2</v>
      </c>
      <c r="AU22" s="104">
        <v>2</v>
      </c>
      <c r="AV22" s="85"/>
      <c r="AW22" s="107" t="s">
        <v>454</v>
      </c>
      <c r="AX22" s="107" t="s">
        <v>454</v>
      </c>
      <c r="AY22" s="107" t="s">
        <v>454</v>
      </c>
      <c r="AZ22" s="107" t="s">
        <v>454</v>
      </c>
      <c r="BA22" s="140" t="s">
        <v>462</v>
      </c>
    </row>
    <row r="23" spans="1:54" ht="10.199999999999999" x14ac:dyDescent="0.2">
      <c r="A23" s="214"/>
      <c r="B23" s="73" t="s">
        <v>396</v>
      </c>
      <c r="C23" s="111" t="s">
        <v>443</v>
      </c>
      <c r="D23" s="112" t="s">
        <v>443</v>
      </c>
      <c r="E23" s="112" t="s">
        <v>443</v>
      </c>
      <c r="F23" s="112" t="s">
        <v>443</v>
      </c>
      <c r="G23" s="112" t="s">
        <v>443</v>
      </c>
      <c r="H23" s="112" t="s">
        <v>443</v>
      </c>
      <c r="I23" s="112" t="s">
        <v>443</v>
      </c>
      <c r="J23" s="113" t="s">
        <v>443</v>
      </c>
      <c r="K23" s="111" t="s">
        <v>443</v>
      </c>
      <c r="L23" s="112" t="s">
        <v>443</v>
      </c>
      <c r="M23" s="112" t="s">
        <v>443</v>
      </c>
      <c r="N23" s="112" t="s">
        <v>443</v>
      </c>
      <c r="O23" s="112" t="s">
        <v>443</v>
      </c>
      <c r="P23" s="112" t="s">
        <v>443</v>
      </c>
      <c r="Q23" s="112" t="s">
        <v>443</v>
      </c>
      <c r="R23" s="113" t="s">
        <v>443</v>
      </c>
      <c r="S23" s="111" t="s">
        <v>443</v>
      </c>
      <c r="T23" s="112" t="s">
        <v>443</v>
      </c>
      <c r="U23" s="112" t="s">
        <v>443</v>
      </c>
      <c r="V23" s="113" t="s">
        <v>443</v>
      </c>
      <c r="W23" s="85"/>
      <c r="X23" s="107" t="s">
        <v>454</v>
      </c>
      <c r="Y23" s="105" t="s">
        <v>454</v>
      </c>
      <c r="Z23" s="105" t="s">
        <v>454</v>
      </c>
      <c r="AA23" s="106" t="s">
        <v>454</v>
      </c>
      <c r="AB23" s="107" t="s">
        <v>454</v>
      </c>
      <c r="AC23" s="105" t="s">
        <v>454</v>
      </c>
      <c r="AD23" s="105" t="s">
        <v>454</v>
      </c>
      <c r="AE23" s="105" t="s">
        <v>454</v>
      </c>
      <c r="AF23" s="105" t="s">
        <v>454</v>
      </c>
      <c r="AG23" s="105" t="s">
        <v>454</v>
      </c>
      <c r="AH23" s="105" t="s">
        <v>454</v>
      </c>
      <c r="AI23" s="108" t="s">
        <v>454</v>
      </c>
      <c r="AJ23" s="107" t="s">
        <v>454</v>
      </c>
      <c r="AK23" s="105" t="s">
        <v>454</v>
      </c>
      <c r="AL23" s="105" t="s">
        <v>454</v>
      </c>
      <c r="AM23" s="105" t="s">
        <v>454</v>
      </c>
      <c r="AN23" s="105" t="s">
        <v>454</v>
      </c>
      <c r="AO23" s="105" t="s">
        <v>454</v>
      </c>
      <c r="AP23" s="105" t="s">
        <v>454</v>
      </c>
      <c r="AQ23" s="108" t="s">
        <v>454</v>
      </c>
      <c r="AR23" s="107" t="s">
        <v>454</v>
      </c>
      <c r="AS23" s="105" t="s">
        <v>454</v>
      </c>
      <c r="AT23" s="105" t="s">
        <v>454</v>
      </c>
      <c r="AU23" s="108" t="s">
        <v>454</v>
      </c>
      <c r="AV23" s="85"/>
      <c r="AW23" s="107" t="s">
        <v>454</v>
      </c>
      <c r="AX23" s="107" t="s">
        <v>454</v>
      </c>
      <c r="AY23" s="107" t="s">
        <v>454</v>
      </c>
      <c r="AZ23" s="107" t="s">
        <v>454</v>
      </c>
    </row>
    <row r="24" spans="1:54" ht="10.199999999999999" x14ac:dyDescent="0.2">
      <c r="A24" s="214"/>
      <c r="B24" s="73" t="s">
        <v>332</v>
      </c>
      <c r="C24" s="82">
        <v>2</v>
      </c>
      <c r="D24" s="83">
        <v>2</v>
      </c>
      <c r="E24" s="83">
        <v>2</v>
      </c>
      <c r="F24" s="83">
        <v>2</v>
      </c>
      <c r="G24" s="83">
        <v>2</v>
      </c>
      <c r="H24" s="83">
        <v>2</v>
      </c>
      <c r="I24" s="83">
        <v>2</v>
      </c>
      <c r="J24" s="84">
        <v>2</v>
      </c>
      <c r="K24" s="82">
        <v>2</v>
      </c>
      <c r="L24" s="83">
        <v>2</v>
      </c>
      <c r="M24" s="83">
        <v>2</v>
      </c>
      <c r="N24" s="83">
        <v>2</v>
      </c>
      <c r="O24" s="83">
        <v>2</v>
      </c>
      <c r="P24" s="83">
        <v>2</v>
      </c>
      <c r="Q24" s="83">
        <v>2</v>
      </c>
      <c r="R24" s="84">
        <v>2</v>
      </c>
      <c r="S24" s="82">
        <v>2</v>
      </c>
      <c r="T24" s="83">
        <v>2</v>
      </c>
      <c r="U24" s="83">
        <v>2</v>
      </c>
      <c r="V24" s="84">
        <v>2</v>
      </c>
      <c r="W24" s="85"/>
      <c r="X24" s="82">
        <v>2</v>
      </c>
      <c r="Y24" s="83">
        <v>2</v>
      </c>
      <c r="Z24" s="83">
        <v>2</v>
      </c>
      <c r="AA24" s="102">
        <v>2</v>
      </c>
      <c r="AB24" s="82">
        <v>2</v>
      </c>
      <c r="AC24" s="83">
        <v>2</v>
      </c>
      <c r="AD24" s="83">
        <v>2</v>
      </c>
      <c r="AE24" s="83">
        <v>2</v>
      </c>
      <c r="AF24" s="83">
        <v>2</v>
      </c>
      <c r="AG24" s="83">
        <v>2</v>
      </c>
      <c r="AH24" s="83">
        <v>2</v>
      </c>
      <c r="AI24" s="84">
        <v>2</v>
      </c>
      <c r="AJ24" s="103">
        <v>2</v>
      </c>
      <c r="AK24" s="86">
        <v>2</v>
      </c>
      <c r="AL24" s="86">
        <v>2</v>
      </c>
      <c r="AM24" s="86">
        <v>2</v>
      </c>
      <c r="AN24" s="86">
        <v>2</v>
      </c>
      <c r="AO24" s="86">
        <v>2</v>
      </c>
      <c r="AP24" s="86">
        <v>2</v>
      </c>
      <c r="AQ24" s="104">
        <v>2</v>
      </c>
      <c r="AR24" s="103">
        <v>2</v>
      </c>
      <c r="AS24" s="86">
        <v>2</v>
      </c>
      <c r="AT24" s="86">
        <v>2</v>
      </c>
      <c r="AU24" s="104">
        <v>2</v>
      </c>
      <c r="AV24" s="85"/>
      <c r="AW24" s="107" t="s">
        <v>454</v>
      </c>
      <c r="AX24" s="107" t="s">
        <v>454</v>
      </c>
      <c r="AY24" s="107" t="s">
        <v>454</v>
      </c>
      <c r="AZ24" s="107" t="s">
        <v>454</v>
      </c>
      <c r="BA24" s="140" t="s">
        <v>462</v>
      </c>
    </row>
    <row r="25" spans="1:54" ht="10.199999999999999" x14ac:dyDescent="0.2">
      <c r="A25" s="214"/>
      <c r="B25" s="73" t="s">
        <v>393</v>
      </c>
      <c r="C25" s="111" t="s">
        <v>443</v>
      </c>
      <c r="D25" s="112" t="s">
        <v>443</v>
      </c>
      <c r="E25" s="112" t="s">
        <v>443</v>
      </c>
      <c r="F25" s="112" t="s">
        <v>443</v>
      </c>
      <c r="G25" s="112" t="s">
        <v>443</v>
      </c>
      <c r="H25" s="112" t="s">
        <v>443</v>
      </c>
      <c r="I25" s="112" t="s">
        <v>443</v>
      </c>
      <c r="J25" s="113" t="s">
        <v>443</v>
      </c>
      <c r="K25" s="111" t="s">
        <v>443</v>
      </c>
      <c r="L25" s="112" t="s">
        <v>443</v>
      </c>
      <c r="M25" s="112" t="s">
        <v>443</v>
      </c>
      <c r="N25" s="112" t="s">
        <v>443</v>
      </c>
      <c r="O25" s="112" t="s">
        <v>443</v>
      </c>
      <c r="P25" s="112" t="s">
        <v>443</v>
      </c>
      <c r="Q25" s="112" t="s">
        <v>443</v>
      </c>
      <c r="R25" s="113" t="s">
        <v>443</v>
      </c>
      <c r="S25" s="111" t="s">
        <v>443</v>
      </c>
      <c r="T25" s="112" t="s">
        <v>443</v>
      </c>
      <c r="U25" s="112" t="s">
        <v>443</v>
      </c>
      <c r="V25" s="113" t="s">
        <v>443</v>
      </c>
      <c r="W25" s="122"/>
      <c r="X25" s="111" t="s">
        <v>443</v>
      </c>
      <c r="Y25" s="112" t="s">
        <v>443</v>
      </c>
      <c r="Z25" s="112" t="s">
        <v>443</v>
      </c>
      <c r="AA25" s="114" t="s">
        <v>443</v>
      </c>
      <c r="AB25" s="111" t="s">
        <v>443</v>
      </c>
      <c r="AC25" s="112" t="s">
        <v>443</v>
      </c>
      <c r="AD25" s="112" t="s">
        <v>443</v>
      </c>
      <c r="AE25" s="112" t="s">
        <v>443</v>
      </c>
      <c r="AF25" s="112" t="s">
        <v>443</v>
      </c>
      <c r="AG25" s="112" t="s">
        <v>443</v>
      </c>
      <c r="AH25" s="112" t="s">
        <v>443</v>
      </c>
      <c r="AI25" s="113" t="s">
        <v>443</v>
      </c>
      <c r="AJ25" s="111" t="s">
        <v>443</v>
      </c>
      <c r="AK25" s="112" t="s">
        <v>443</v>
      </c>
      <c r="AL25" s="112" t="s">
        <v>443</v>
      </c>
      <c r="AM25" s="112" t="s">
        <v>443</v>
      </c>
      <c r="AN25" s="112" t="s">
        <v>443</v>
      </c>
      <c r="AO25" s="112" t="s">
        <v>443</v>
      </c>
      <c r="AP25" s="112" t="s">
        <v>443</v>
      </c>
      <c r="AQ25" s="113" t="s">
        <v>443</v>
      </c>
      <c r="AR25" s="111" t="s">
        <v>443</v>
      </c>
      <c r="AS25" s="112" t="s">
        <v>443</v>
      </c>
      <c r="AT25" s="112" t="s">
        <v>443</v>
      </c>
      <c r="AU25" s="113" t="s">
        <v>443</v>
      </c>
      <c r="AV25" s="122"/>
      <c r="AW25" s="111" t="s">
        <v>443</v>
      </c>
      <c r="AX25" s="111" t="s">
        <v>443</v>
      </c>
      <c r="AY25" s="111" t="s">
        <v>443</v>
      </c>
      <c r="AZ25" s="111" t="s">
        <v>443</v>
      </c>
    </row>
    <row r="26" spans="1:54" ht="10.199999999999999" x14ac:dyDescent="0.2">
      <c r="A26" s="214"/>
      <c r="B26" s="73" t="s">
        <v>392</v>
      </c>
      <c r="C26" s="111" t="s">
        <v>443</v>
      </c>
      <c r="D26" s="112" t="s">
        <v>443</v>
      </c>
      <c r="E26" s="112" t="s">
        <v>443</v>
      </c>
      <c r="F26" s="112" t="s">
        <v>443</v>
      </c>
      <c r="G26" s="112" t="s">
        <v>443</v>
      </c>
      <c r="H26" s="112" t="s">
        <v>443</v>
      </c>
      <c r="I26" s="112" t="s">
        <v>443</v>
      </c>
      <c r="J26" s="113" t="s">
        <v>443</v>
      </c>
      <c r="K26" s="111" t="s">
        <v>443</v>
      </c>
      <c r="L26" s="112" t="s">
        <v>443</v>
      </c>
      <c r="M26" s="112" t="s">
        <v>443</v>
      </c>
      <c r="N26" s="112" t="s">
        <v>443</v>
      </c>
      <c r="O26" s="112" t="s">
        <v>443</v>
      </c>
      <c r="P26" s="112" t="s">
        <v>443</v>
      </c>
      <c r="Q26" s="112" t="s">
        <v>443</v>
      </c>
      <c r="R26" s="113" t="s">
        <v>443</v>
      </c>
      <c r="S26" s="111" t="s">
        <v>443</v>
      </c>
      <c r="T26" s="112" t="s">
        <v>443</v>
      </c>
      <c r="U26" s="112" t="s">
        <v>443</v>
      </c>
      <c r="V26" s="113" t="s">
        <v>443</v>
      </c>
      <c r="W26" s="122"/>
      <c r="X26" s="111" t="s">
        <v>443</v>
      </c>
      <c r="Y26" s="112" t="s">
        <v>443</v>
      </c>
      <c r="Z26" s="112" t="s">
        <v>443</v>
      </c>
      <c r="AA26" s="114" t="s">
        <v>443</v>
      </c>
      <c r="AB26" s="111" t="s">
        <v>443</v>
      </c>
      <c r="AC26" s="112" t="s">
        <v>443</v>
      </c>
      <c r="AD26" s="112" t="s">
        <v>443</v>
      </c>
      <c r="AE26" s="112" t="s">
        <v>443</v>
      </c>
      <c r="AF26" s="112" t="s">
        <v>443</v>
      </c>
      <c r="AG26" s="112" t="s">
        <v>443</v>
      </c>
      <c r="AH26" s="112" t="s">
        <v>443</v>
      </c>
      <c r="AI26" s="113" t="s">
        <v>443</v>
      </c>
      <c r="AJ26" s="111" t="s">
        <v>443</v>
      </c>
      <c r="AK26" s="112" t="s">
        <v>443</v>
      </c>
      <c r="AL26" s="112" t="s">
        <v>443</v>
      </c>
      <c r="AM26" s="112" t="s">
        <v>443</v>
      </c>
      <c r="AN26" s="112" t="s">
        <v>443</v>
      </c>
      <c r="AO26" s="112" t="s">
        <v>443</v>
      </c>
      <c r="AP26" s="112" t="s">
        <v>443</v>
      </c>
      <c r="AQ26" s="113" t="s">
        <v>443</v>
      </c>
      <c r="AR26" s="111" t="s">
        <v>443</v>
      </c>
      <c r="AS26" s="112" t="s">
        <v>443</v>
      </c>
      <c r="AT26" s="112" t="s">
        <v>443</v>
      </c>
      <c r="AU26" s="113" t="s">
        <v>443</v>
      </c>
      <c r="AV26" s="122"/>
      <c r="AW26" s="107" t="s">
        <v>454</v>
      </c>
      <c r="AX26" s="107" t="s">
        <v>454</v>
      </c>
      <c r="AY26" s="107" t="s">
        <v>454</v>
      </c>
      <c r="AZ26" s="107" t="s">
        <v>454</v>
      </c>
    </row>
    <row r="27" spans="1:54" ht="10.199999999999999" x14ac:dyDescent="0.2">
      <c r="A27" s="215" t="s">
        <v>390</v>
      </c>
      <c r="B27" s="72" t="s">
        <v>389</v>
      </c>
      <c r="C27" s="211" t="s">
        <v>464</v>
      </c>
      <c r="D27" s="212"/>
      <c r="E27" s="212"/>
      <c r="F27" s="212"/>
      <c r="G27" s="212"/>
      <c r="H27" s="212"/>
      <c r="I27" s="212"/>
      <c r="J27" s="213"/>
      <c r="K27" s="211" t="s">
        <v>465</v>
      </c>
      <c r="L27" s="212"/>
      <c r="M27" s="212"/>
      <c r="N27" s="212"/>
      <c r="O27" s="212"/>
      <c r="P27" s="212"/>
      <c r="Q27" s="212"/>
      <c r="R27" s="213"/>
      <c r="S27" s="211" t="s">
        <v>466</v>
      </c>
      <c r="T27" s="212"/>
      <c r="U27" s="212"/>
      <c r="V27" s="213"/>
      <c r="W27" s="85"/>
      <c r="X27" s="107" t="s">
        <v>454</v>
      </c>
      <c r="Y27" s="105" t="s">
        <v>454</v>
      </c>
      <c r="Z27" s="105" t="s">
        <v>454</v>
      </c>
      <c r="AA27" s="106" t="s">
        <v>454</v>
      </c>
      <c r="AB27" s="211" t="s">
        <v>464</v>
      </c>
      <c r="AC27" s="212"/>
      <c r="AD27" s="212"/>
      <c r="AE27" s="212"/>
      <c r="AF27" s="212"/>
      <c r="AG27" s="212"/>
      <c r="AH27" s="212"/>
      <c r="AI27" s="213"/>
      <c r="AJ27" s="211" t="s">
        <v>465</v>
      </c>
      <c r="AK27" s="212"/>
      <c r="AL27" s="212"/>
      <c r="AM27" s="212"/>
      <c r="AN27" s="212"/>
      <c r="AO27" s="212"/>
      <c r="AP27" s="212"/>
      <c r="AQ27" s="213"/>
      <c r="AR27" s="211" t="s">
        <v>466</v>
      </c>
      <c r="AS27" s="212"/>
      <c r="AT27" s="212"/>
      <c r="AU27" s="213"/>
      <c r="AV27" s="85"/>
      <c r="AW27" s="137" t="s">
        <v>464</v>
      </c>
      <c r="AX27" s="154" t="s">
        <v>464</v>
      </c>
      <c r="AY27" s="151" t="s">
        <v>465</v>
      </c>
      <c r="AZ27" s="151" t="s">
        <v>465</v>
      </c>
      <c r="BB27" s="155"/>
    </row>
    <row r="28" spans="1:54" ht="10.199999999999999" x14ac:dyDescent="0.2">
      <c r="A28" s="215"/>
      <c r="B28" s="72" t="s">
        <v>388</v>
      </c>
      <c r="C28" s="87" t="s">
        <v>454</v>
      </c>
      <c r="D28" s="88" t="s">
        <v>454</v>
      </c>
      <c r="E28" s="88" t="s">
        <v>454</v>
      </c>
      <c r="F28" s="88" t="s">
        <v>454</v>
      </c>
      <c r="G28" s="88" t="s">
        <v>454</v>
      </c>
      <c r="H28" s="88" t="s">
        <v>454</v>
      </c>
      <c r="I28" s="88" t="s">
        <v>454</v>
      </c>
      <c r="J28" s="89" t="s">
        <v>454</v>
      </c>
      <c r="K28" s="111" t="s">
        <v>443</v>
      </c>
      <c r="L28" s="112" t="s">
        <v>443</v>
      </c>
      <c r="M28" s="112" t="s">
        <v>443</v>
      </c>
      <c r="N28" s="112" t="s">
        <v>443</v>
      </c>
      <c r="O28" s="112" t="s">
        <v>443</v>
      </c>
      <c r="P28" s="112" t="s">
        <v>443</v>
      </c>
      <c r="Q28" s="112" t="s">
        <v>443</v>
      </c>
      <c r="R28" s="113" t="s">
        <v>443</v>
      </c>
      <c r="S28" s="87" t="s">
        <v>454</v>
      </c>
      <c r="T28" s="88" t="s">
        <v>454</v>
      </c>
      <c r="U28" s="88" t="s">
        <v>454</v>
      </c>
      <c r="V28" s="89" t="s">
        <v>454</v>
      </c>
      <c r="W28" s="85"/>
      <c r="X28" s="107" t="s">
        <v>454</v>
      </c>
      <c r="Y28" s="105" t="s">
        <v>454</v>
      </c>
      <c r="Z28" s="105" t="s">
        <v>454</v>
      </c>
      <c r="AA28" s="106" t="s">
        <v>454</v>
      </c>
      <c r="AB28" s="87" t="s">
        <v>454</v>
      </c>
      <c r="AC28" s="88" t="s">
        <v>454</v>
      </c>
      <c r="AD28" s="88" t="s">
        <v>454</v>
      </c>
      <c r="AE28" s="88" t="s">
        <v>454</v>
      </c>
      <c r="AF28" s="88" t="s">
        <v>454</v>
      </c>
      <c r="AG28" s="88" t="s">
        <v>454</v>
      </c>
      <c r="AH28" s="88" t="s">
        <v>454</v>
      </c>
      <c r="AI28" s="89" t="s">
        <v>454</v>
      </c>
      <c r="AJ28" s="111" t="s">
        <v>443</v>
      </c>
      <c r="AK28" s="112" t="s">
        <v>443</v>
      </c>
      <c r="AL28" s="112" t="s">
        <v>443</v>
      </c>
      <c r="AM28" s="112" t="s">
        <v>443</v>
      </c>
      <c r="AN28" s="112" t="s">
        <v>443</v>
      </c>
      <c r="AO28" s="112" t="s">
        <v>443</v>
      </c>
      <c r="AP28" s="112" t="s">
        <v>443</v>
      </c>
      <c r="AQ28" s="113" t="s">
        <v>443</v>
      </c>
      <c r="AR28" s="87" t="s">
        <v>454</v>
      </c>
      <c r="AS28" s="88" t="s">
        <v>454</v>
      </c>
      <c r="AT28" s="88" t="s">
        <v>454</v>
      </c>
      <c r="AU28" s="89" t="s">
        <v>454</v>
      </c>
      <c r="AV28" s="85"/>
      <c r="AW28" s="87" t="s">
        <v>454</v>
      </c>
      <c r="AX28" s="87" t="s">
        <v>454</v>
      </c>
      <c r="AY28" s="111" t="s">
        <v>443</v>
      </c>
      <c r="AZ28" s="111" t="s">
        <v>443</v>
      </c>
    </row>
    <row r="29" spans="1:54" ht="12.75" customHeight="1" x14ac:dyDescent="0.2">
      <c r="A29" s="215"/>
      <c r="B29" s="72" t="s">
        <v>385</v>
      </c>
      <c r="C29" s="111" t="s">
        <v>443</v>
      </c>
      <c r="D29" s="112" t="s">
        <v>443</v>
      </c>
      <c r="E29" s="112" t="s">
        <v>443</v>
      </c>
      <c r="F29" s="112" t="s">
        <v>443</v>
      </c>
      <c r="G29" s="112" t="s">
        <v>443</v>
      </c>
      <c r="H29" s="112" t="s">
        <v>443</v>
      </c>
      <c r="I29" s="112" t="s">
        <v>443</v>
      </c>
      <c r="J29" s="113" t="s">
        <v>443</v>
      </c>
      <c r="K29" s="111" t="s">
        <v>443</v>
      </c>
      <c r="L29" s="112" t="s">
        <v>443</v>
      </c>
      <c r="M29" s="112" t="s">
        <v>443</v>
      </c>
      <c r="N29" s="112" t="s">
        <v>443</v>
      </c>
      <c r="O29" s="112" t="s">
        <v>443</v>
      </c>
      <c r="P29" s="112" t="s">
        <v>443</v>
      </c>
      <c r="Q29" s="112" t="s">
        <v>443</v>
      </c>
      <c r="R29" s="113" t="s">
        <v>443</v>
      </c>
      <c r="S29" s="87" t="s">
        <v>454</v>
      </c>
      <c r="T29" s="88" t="s">
        <v>454</v>
      </c>
      <c r="U29" s="88" t="s">
        <v>454</v>
      </c>
      <c r="V29" s="89" t="s">
        <v>454</v>
      </c>
      <c r="W29" s="85"/>
      <c r="X29" s="107" t="s">
        <v>454</v>
      </c>
      <c r="Y29" s="105" t="s">
        <v>454</v>
      </c>
      <c r="Z29" s="105" t="s">
        <v>454</v>
      </c>
      <c r="AA29" s="106" t="s">
        <v>454</v>
      </c>
      <c r="AB29" s="111" t="s">
        <v>443</v>
      </c>
      <c r="AC29" s="112" t="s">
        <v>443</v>
      </c>
      <c r="AD29" s="112" t="s">
        <v>443</v>
      </c>
      <c r="AE29" s="112" t="s">
        <v>443</v>
      </c>
      <c r="AF29" s="112" t="s">
        <v>443</v>
      </c>
      <c r="AG29" s="112" t="s">
        <v>443</v>
      </c>
      <c r="AH29" s="112" t="s">
        <v>443</v>
      </c>
      <c r="AI29" s="113" t="s">
        <v>443</v>
      </c>
      <c r="AJ29" s="111" t="s">
        <v>443</v>
      </c>
      <c r="AK29" s="112" t="s">
        <v>443</v>
      </c>
      <c r="AL29" s="112" t="s">
        <v>443</v>
      </c>
      <c r="AM29" s="112" t="s">
        <v>443</v>
      </c>
      <c r="AN29" s="112" t="s">
        <v>443</v>
      </c>
      <c r="AO29" s="112" t="s">
        <v>443</v>
      </c>
      <c r="AP29" s="112" t="s">
        <v>443</v>
      </c>
      <c r="AQ29" s="113" t="s">
        <v>443</v>
      </c>
      <c r="AR29" s="87" t="s">
        <v>454</v>
      </c>
      <c r="AS29" s="88" t="s">
        <v>454</v>
      </c>
      <c r="AT29" s="88" t="s">
        <v>454</v>
      </c>
      <c r="AU29" s="89" t="s">
        <v>454</v>
      </c>
      <c r="AV29" s="85"/>
      <c r="AW29" s="93" t="s">
        <v>455</v>
      </c>
      <c r="AX29" s="93" t="s">
        <v>455</v>
      </c>
      <c r="AY29" s="93" t="s">
        <v>455</v>
      </c>
      <c r="AZ29" s="93" t="s">
        <v>455</v>
      </c>
    </row>
    <row r="30" spans="1:54" ht="10.199999999999999" x14ac:dyDescent="0.2">
      <c r="A30" s="215"/>
      <c r="B30" s="72" t="s">
        <v>384</v>
      </c>
      <c r="C30" s="109" t="s">
        <v>477</v>
      </c>
      <c r="D30" s="110" t="s">
        <v>477</v>
      </c>
      <c r="E30" s="110" t="s">
        <v>477</v>
      </c>
      <c r="F30" s="110" t="s">
        <v>477</v>
      </c>
      <c r="G30" s="110" t="s">
        <v>478</v>
      </c>
      <c r="H30" s="110" t="s">
        <v>478</v>
      </c>
      <c r="I30" s="110" t="s">
        <v>478</v>
      </c>
      <c r="J30" s="116" t="s">
        <v>478</v>
      </c>
      <c r="K30" s="109" t="s">
        <v>477</v>
      </c>
      <c r="L30" s="110" t="s">
        <v>477</v>
      </c>
      <c r="M30" s="110" t="s">
        <v>477</v>
      </c>
      <c r="N30" s="110" t="s">
        <v>477</v>
      </c>
      <c r="O30" s="110" t="s">
        <v>478</v>
      </c>
      <c r="P30" s="110" t="s">
        <v>478</v>
      </c>
      <c r="Q30" s="110" t="s">
        <v>478</v>
      </c>
      <c r="R30" s="116" t="s">
        <v>478</v>
      </c>
      <c r="S30" s="87" t="s">
        <v>454</v>
      </c>
      <c r="T30" s="88" t="s">
        <v>454</v>
      </c>
      <c r="U30" s="88" t="s">
        <v>454</v>
      </c>
      <c r="V30" s="89" t="s">
        <v>454</v>
      </c>
      <c r="W30" s="85"/>
      <c r="X30" s="107" t="s">
        <v>454</v>
      </c>
      <c r="Y30" s="105" t="s">
        <v>454</v>
      </c>
      <c r="Z30" s="105" t="s">
        <v>454</v>
      </c>
      <c r="AA30" s="106" t="s">
        <v>454</v>
      </c>
      <c r="AB30" s="109" t="s">
        <v>477</v>
      </c>
      <c r="AC30" s="110" t="s">
        <v>477</v>
      </c>
      <c r="AD30" s="110" t="s">
        <v>477</v>
      </c>
      <c r="AE30" s="110" t="s">
        <v>477</v>
      </c>
      <c r="AF30" s="110" t="s">
        <v>478</v>
      </c>
      <c r="AG30" s="110" t="s">
        <v>478</v>
      </c>
      <c r="AH30" s="110" t="s">
        <v>478</v>
      </c>
      <c r="AI30" s="116" t="s">
        <v>478</v>
      </c>
      <c r="AJ30" s="109" t="s">
        <v>477</v>
      </c>
      <c r="AK30" s="110" t="s">
        <v>477</v>
      </c>
      <c r="AL30" s="110" t="s">
        <v>477</v>
      </c>
      <c r="AM30" s="110" t="s">
        <v>477</v>
      </c>
      <c r="AN30" s="110" t="s">
        <v>478</v>
      </c>
      <c r="AO30" s="110" t="s">
        <v>478</v>
      </c>
      <c r="AP30" s="110" t="s">
        <v>478</v>
      </c>
      <c r="AQ30" s="116" t="s">
        <v>478</v>
      </c>
      <c r="AR30" s="87" t="s">
        <v>454</v>
      </c>
      <c r="AS30" s="88" t="s">
        <v>454</v>
      </c>
      <c r="AT30" s="88" t="s">
        <v>454</v>
      </c>
      <c r="AU30" s="89" t="s">
        <v>454</v>
      </c>
      <c r="AV30" s="85"/>
      <c r="AW30" s="87" t="s">
        <v>454</v>
      </c>
      <c r="AX30" s="87" t="s">
        <v>454</v>
      </c>
      <c r="AY30" s="87" t="s">
        <v>454</v>
      </c>
      <c r="AZ30" s="87" t="s">
        <v>454</v>
      </c>
      <c r="BA30" s="140" t="s">
        <v>471</v>
      </c>
    </row>
    <row r="31" spans="1:54" ht="10.199999999999999" x14ac:dyDescent="0.2">
      <c r="A31" s="215"/>
      <c r="B31" s="72" t="s">
        <v>383</v>
      </c>
      <c r="C31" s="111" t="s">
        <v>443</v>
      </c>
      <c r="D31" s="112" t="s">
        <v>443</v>
      </c>
      <c r="E31" s="112" t="s">
        <v>443</v>
      </c>
      <c r="F31" s="112" t="s">
        <v>443</v>
      </c>
      <c r="G31" s="88" t="s">
        <v>454</v>
      </c>
      <c r="H31" s="88" t="s">
        <v>454</v>
      </c>
      <c r="I31" s="88" t="s">
        <v>454</v>
      </c>
      <c r="J31" s="89" t="s">
        <v>454</v>
      </c>
      <c r="K31" s="111" t="s">
        <v>443</v>
      </c>
      <c r="L31" s="112" t="s">
        <v>443</v>
      </c>
      <c r="M31" s="112" t="s">
        <v>443</v>
      </c>
      <c r="N31" s="112" t="s">
        <v>443</v>
      </c>
      <c r="O31" s="88" t="s">
        <v>454</v>
      </c>
      <c r="P31" s="88" t="s">
        <v>454</v>
      </c>
      <c r="Q31" s="88" t="s">
        <v>454</v>
      </c>
      <c r="R31" s="89" t="s">
        <v>454</v>
      </c>
      <c r="S31" s="87" t="s">
        <v>454</v>
      </c>
      <c r="T31" s="88" t="s">
        <v>454</v>
      </c>
      <c r="U31" s="88" t="s">
        <v>454</v>
      </c>
      <c r="V31" s="89" t="s">
        <v>454</v>
      </c>
      <c r="W31" s="85"/>
      <c r="X31" s="107" t="s">
        <v>454</v>
      </c>
      <c r="Y31" s="105" t="s">
        <v>454</v>
      </c>
      <c r="Z31" s="105" t="s">
        <v>454</v>
      </c>
      <c r="AA31" s="106" t="s">
        <v>454</v>
      </c>
      <c r="AB31" s="111" t="s">
        <v>443</v>
      </c>
      <c r="AC31" s="112" t="s">
        <v>443</v>
      </c>
      <c r="AD31" s="112" t="s">
        <v>443</v>
      </c>
      <c r="AE31" s="112" t="s">
        <v>443</v>
      </c>
      <c r="AF31" s="88" t="s">
        <v>454</v>
      </c>
      <c r="AG31" s="88" t="s">
        <v>454</v>
      </c>
      <c r="AH31" s="88" t="s">
        <v>454</v>
      </c>
      <c r="AI31" s="89" t="s">
        <v>454</v>
      </c>
      <c r="AJ31" s="111" t="s">
        <v>443</v>
      </c>
      <c r="AK31" s="112" t="s">
        <v>443</v>
      </c>
      <c r="AL31" s="112" t="s">
        <v>443</v>
      </c>
      <c r="AM31" s="112" t="s">
        <v>443</v>
      </c>
      <c r="AN31" s="88" t="s">
        <v>454</v>
      </c>
      <c r="AO31" s="88" t="s">
        <v>454</v>
      </c>
      <c r="AP31" s="88" t="s">
        <v>454</v>
      </c>
      <c r="AQ31" s="89" t="s">
        <v>454</v>
      </c>
      <c r="AR31" s="87" t="s">
        <v>454</v>
      </c>
      <c r="AS31" s="88" t="s">
        <v>454</v>
      </c>
      <c r="AT31" s="88" t="s">
        <v>454</v>
      </c>
      <c r="AU31" s="89" t="s">
        <v>454</v>
      </c>
      <c r="AV31" s="85"/>
      <c r="AW31" s="87" t="s">
        <v>454</v>
      </c>
      <c r="AX31" s="87" t="s">
        <v>454</v>
      </c>
      <c r="AY31" s="87" t="s">
        <v>454</v>
      </c>
      <c r="AZ31" s="87" t="s">
        <v>454</v>
      </c>
    </row>
    <row r="32" spans="1:54" ht="10.199999999999999" x14ac:dyDescent="0.2">
      <c r="A32" s="215"/>
      <c r="B32" s="72" t="s">
        <v>380</v>
      </c>
      <c r="C32" s="87" t="s">
        <v>454</v>
      </c>
      <c r="D32" s="88" t="s">
        <v>454</v>
      </c>
      <c r="E32" s="88" t="s">
        <v>454</v>
      </c>
      <c r="F32" s="88" t="s">
        <v>454</v>
      </c>
      <c r="G32" s="88" t="s">
        <v>454</v>
      </c>
      <c r="H32" s="88" t="s">
        <v>454</v>
      </c>
      <c r="I32" s="88" t="s">
        <v>454</v>
      </c>
      <c r="J32" s="89" t="s">
        <v>454</v>
      </c>
      <c r="K32" s="87" t="s">
        <v>454</v>
      </c>
      <c r="L32" s="88" t="s">
        <v>454</v>
      </c>
      <c r="M32" s="88" t="s">
        <v>454</v>
      </c>
      <c r="N32" s="88" t="s">
        <v>454</v>
      </c>
      <c r="O32" s="88" t="s">
        <v>454</v>
      </c>
      <c r="P32" s="88" t="s">
        <v>454</v>
      </c>
      <c r="Q32" s="88" t="s">
        <v>454</v>
      </c>
      <c r="R32" s="89" t="s">
        <v>454</v>
      </c>
      <c r="S32" s="111" t="s">
        <v>443</v>
      </c>
      <c r="T32" s="112" t="s">
        <v>443</v>
      </c>
      <c r="U32" s="112" t="s">
        <v>443</v>
      </c>
      <c r="V32" s="113" t="s">
        <v>443</v>
      </c>
      <c r="W32" s="85"/>
      <c r="X32" s="107" t="s">
        <v>454</v>
      </c>
      <c r="Y32" s="105" t="s">
        <v>454</v>
      </c>
      <c r="Z32" s="105" t="s">
        <v>454</v>
      </c>
      <c r="AA32" s="106" t="s">
        <v>454</v>
      </c>
      <c r="AB32" s="87" t="s">
        <v>454</v>
      </c>
      <c r="AC32" s="88" t="s">
        <v>454</v>
      </c>
      <c r="AD32" s="88" t="s">
        <v>454</v>
      </c>
      <c r="AE32" s="88" t="s">
        <v>454</v>
      </c>
      <c r="AF32" s="88" t="s">
        <v>454</v>
      </c>
      <c r="AG32" s="88" t="s">
        <v>454</v>
      </c>
      <c r="AH32" s="88" t="s">
        <v>454</v>
      </c>
      <c r="AI32" s="89" t="s">
        <v>454</v>
      </c>
      <c r="AJ32" s="87" t="s">
        <v>454</v>
      </c>
      <c r="AK32" s="88" t="s">
        <v>454</v>
      </c>
      <c r="AL32" s="88" t="s">
        <v>454</v>
      </c>
      <c r="AM32" s="88" t="s">
        <v>454</v>
      </c>
      <c r="AN32" s="88" t="s">
        <v>454</v>
      </c>
      <c r="AO32" s="88" t="s">
        <v>454</v>
      </c>
      <c r="AP32" s="88" t="s">
        <v>454</v>
      </c>
      <c r="AQ32" s="89" t="s">
        <v>454</v>
      </c>
      <c r="AR32" s="111" t="s">
        <v>443</v>
      </c>
      <c r="AS32" s="112" t="s">
        <v>443</v>
      </c>
      <c r="AT32" s="112" t="s">
        <v>443</v>
      </c>
      <c r="AU32" s="113" t="s">
        <v>443</v>
      </c>
      <c r="AV32" s="85"/>
      <c r="AW32" s="87" t="s">
        <v>454</v>
      </c>
      <c r="AX32" s="87" t="s">
        <v>454</v>
      </c>
      <c r="AY32" s="87" t="s">
        <v>454</v>
      </c>
      <c r="AZ32" s="87" t="s">
        <v>454</v>
      </c>
    </row>
    <row r="33" spans="1:53" ht="10.199999999999999" x14ac:dyDescent="0.2">
      <c r="A33" s="214" t="s">
        <v>377</v>
      </c>
      <c r="B33" s="73" t="s">
        <v>333</v>
      </c>
      <c r="C33" s="109" t="s">
        <v>467</v>
      </c>
      <c r="D33" s="110" t="s">
        <v>468</v>
      </c>
      <c r="E33" s="110" t="s">
        <v>469</v>
      </c>
      <c r="F33" s="110" t="s">
        <v>470</v>
      </c>
      <c r="G33" s="110" t="s">
        <v>467</v>
      </c>
      <c r="H33" s="110" t="s">
        <v>468</v>
      </c>
      <c r="I33" s="110" t="s">
        <v>469</v>
      </c>
      <c r="J33" s="110" t="s">
        <v>470</v>
      </c>
      <c r="K33" s="109" t="s">
        <v>467</v>
      </c>
      <c r="L33" s="110" t="s">
        <v>468</v>
      </c>
      <c r="M33" s="110" t="s">
        <v>469</v>
      </c>
      <c r="N33" s="110" t="s">
        <v>470</v>
      </c>
      <c r="O33" s="110" t="s">
        <v>467</v>
      </c>
      <c r="P33" s="110" t="s">
        <v>468</v>
      </c>
      <c r="Q33" s="110" t="s">
        <v>469</v>
      </c>
      <c r="R33" s="110" t="s">
        <v>470</v>
      </c>
      <c r="S33" s="109" t="s">
        <v>467</v>
      </c>
      <c r="T33" s="110" t="s">
        <v>468</v>
      </c>
      <c r="U33" s="110" t="s">
        <v>469</v>
      </c>
      <c r="V33" s="116" t="s">
        <v>470</v>
      </c>
      <c r="W33" s="85"/>
      <c r="X33" s="107" t="s">
        <v>454</v>
      </c>
      <c r="Y33" s="105" t="s">
        <v>454</v>
      </c>
      <c r="Z33" s="105" t="s">
        <v>454</v>
      </c>
      <c r="AA33" s="106" t="s">
        <v>454</v>
      </c>
      <c r="AB33" s="109" t="s">
        <v>467</v>
      </c>
      <c r="AC33" s="110" t="s">
        <v>468</v>
      </c>
      <c r="AD33" s="110" t="s">
        <v>469</v>
      </c>
      <c r="AE33" s="110" t="s">
        <v>470</v>
      </c>
      <c r="AF33" s="110" t="s">
        <v>467</v>
      </c>
      <c r="AG33" s="110" t="s">
        <v>468</v>
      </c>
      <c r="AH33" s="110" t="s">
        <v>469</v>
      </c>
      <c r="AI33" s="110" t="s">
        <v>470</v>
      </c>
      <c r="AJ33" s="109" t="s">
        <v>467</v>
      </c>
      <c r="AK33" s="110" t="s">
        <v>468</v>
      </c>
      <c r="AL33" s="110" t="s">
        <v>469</v>
      </c>
      <c r="AM33" s="110" t="s">
        <v>470</v>
      </c>
      <c r="AN33" s="110" t="s">
        <v>467</v>
      </c>
      <c r="AO33" s="110" t="s">
        <v>468</v>
      </c>
      <c r="AP33" s="110" t="s">
        <v>469</v>
      </c>
      <c r="AQ33" s="110" t="s">
        <v>470</v>
      </c>
      <c r="AR33" s="109" t="s">
        <v>467</v>
      </c>
      <c r="AS33" s="110" t="s">
        <v>468</v>
      </c>
      <c r="AT33" s="110" t="s">
        <v>469</v>
      </c>
      <c r="AU33" s="116" t="s">
        <v>470</v>
      </c>
      <c r="AV33" s="85"/>
      <c r="AW33" s="107" t="s">
        <v>454</v>
      </c>
      <c r="AX33" s="107" t="s">
        <v>454</v>
      </c>
      <c r="AY33" s="87" t="s">
        <v>454</v>
      </c>
      <c r="AZ33" s="87" t="s">
        <v>454</v>
      </c>
      <c r="BA33" s="140" t="s">
        <v>479</v>
      </c>
    </row>
    <row r="34" spans="1:53" ht="10.199999999999999" x14ac:dyDescent="0.2">
      <c r="A34" s="214"/>
      <c r="B34" s="73" t="s">
        <v>375</v>
      </c>
      <c r="C34" s="111" t="s">
        <v>443</v>
      </c>
      <c r="D34" s="112" t="s">
        <v>443</v>
      </c>
      <c r="E34" s="88" t="s">
        <v>454</v>
      </c>
      <c r="F34" s="88" t="s">
        <v>454</v>
      </c>
      <c r="G34" s="112" t="s">
        <v>443</v>
      </c>
      <c r="H34" s="112" t="s">
        <v>443</v>
      </c>
      <c r="I34" s="88" t="s">
        <v>454</v>
      </c>
      <c r="J34" s="89" t="s">
        <v>454</v>
      </c>
      <c r="K34" s="111" t="s">
        <v>443</v>
      </c>
      <c r="L34" s="112" t="s">
        <v>443</v>
      </c>
      <c r="M34" s="88" t="s">
        <v>454</v>
      </c>
      <c r="N34" s="88" t="s">
        <v>454</v>
      </c>
      <c r="O34" s="112" t="s">
        <v>443</v>
      </c>
      <c r="P34" s="112" t="s">
        <v>443</v>
      </c>
      <c r="Q34" s="88" t="s">
        <v>454</v>
      </c>
      <c r="R34" s="89" t="s">
        <v>454</v>
      </c>
      <c r="S34" s="111" t="s">
        <v>443</v>
      </c>
      <c r="T34" s="112" t="s">
        <v>443</v>
      </c>
      <c r="U34" s="88" t="s">
        <v>454</v>
      </c>
      <c r="V34" s="89" t="s">
        <v>454</v>
      </c>
      <c r="W34" s="85"/>
      <c r="X34" s="107" t="s">
        <v>454</v>
      </c>
      <c r="Y34" s="105" t="s">
        <v>454</v>
      </c>
      <c r="Z34" s="105" t="s">
        <v>454</v>
      </c>
      <c r="AA34" s="106" t="s">
        <v>454</v>
      </c>
      <c r="AB34" s="111" t="s">
        <v>443</v>
      </c>
      <c r="AC34" s="112" t="s">
        <v>443</v>
      </c>
      <c r="AD34" s="88" t="s">
        <v>454</v>
      </c>
      <c r="AE34" s="88" t="s">
        <v>454</v>
      </c>
      <c r="AF34" s="112" t="s">
        <v>443</v>
      </c>
      <c r="AG34" s="112" t="s">
        <v>443</v>
      </c>
      <c r="AH34" s="88" t="s">
        <v>454</v>
      </c>
      <c r="AI34" s="89" t="s">
        <v>454</v>
      </c>
      <c r="AJ34" s="111" t="s">
        <v>443</v>
      </c>
      <c r="AK34" s="112" t="s">
        <v>443</v>
      </c>
      <c r="AL34" s="88" t="s">
        <v>454</v>
      </c>
      <c r="AM34" s="88" t="s">
        <v>454</v>
      </c>
      <c r="AN34" s="112" t="s">
        <v>443</v>
      </c>
      <c r="AO34" s="112" t="s">
        <v>443</v>
      </c>
      <c r="AP34" s="88" t="s">
        <v>454</v>
      </c>
      <c r="AQ34" s="89" t="s">
        <v>454</v>
      </c>
      <c r="AR34" s="111" t="s">
        <v>443</v>
      </c>
      <c r="AS34" s="112" t="s">
        <v>443</v>
      </c>
      <c r="AT34" s="88" t="s">
        <v>454</v>
      </c>
      <c r="AU34" s="89" t="s">
        <v>454</v>
      </c>
      <c r="AV34" s="85"/>
      <c r="AW34" s="107" t="s">
        <v>454</v>
      </c>
      <c r="AX34" s="107" t="s">
        <v>454</v>
      </c>
      <c r="AY34" s="87" t="s">
        <v>454</v>
      </c>
      <c r="AZ34" s="87" t="s">
        <v>454</v>
      </c>
    </row>
    <row r="35" spans="1:53" ht="10.199999999999999" x14ac:dyDescent="0.2">
      <c r="A35" s="214"/>
      <c r="B35" s="73" t="s">
        <v>334</v>
      </c>
      <c r="C35" s="111" t="s">
        <v>443</v>
      </c>
      <c r="D35" s="112" t="s">
        <v>443</v>
      </c>
      <c r="E35" s="112" t="s">
        <v>443</v>
      </c>
      <c r="F35" s="112" t="s">
        <v>443</v>
      </c>
      <c r="G35" s="112" t="s">
        <v>443</v>
      </c>
      <c r="H35" s="112" t="s">
        <v>443</v>
      </c>
      <c r="I35" s="112" t="s">
        <v>443</v>
      </c>
      <c r="J35" s="113" t="s">
        <v>443</v>
      </c>
      <c r="K35" s="111" t="s">
        <v>443</v>
      </c>
      <c r="L35" s="112" t="s">
        <v>443</v>
      </c>
      <c r="M35" s="112" t="s">
        <v>443</v>
      </c>
      <c r="N35" s="112" t="s">
        <v>443</v>
      </c>
      <c r="O35" s="112" t="s">
        <v>443</v>
      </c>
      <c r="P35" s="112" t="s">
        <v>443</v>
      </c>
      <c r="Q35" s="112" t="s">
        <v>443</v>
      </c>
      <c r="R35" s="113" t="s">
        <v>443</v>
      </c>
      <c r="S35" s="111" t="s">
        <v>443</v>
      </c>
      <c r="T35" s="112" t="s">
        <v>443</v>
      </c>
      <c r="U35" s="112" t="s">
        <v>443</v>
      </c>
      <c r="V35" s="113" t="s">
        <v>443</v>
      </c>
      <c r="W35" s="85"/>
      <c r="X35" s="107" t="s">
        <v>454</v>
      </c>
      <c r="Y35" s="105" t="s">
        <v>454</v>
      </c>
      <c r="Z35" s="105" t="s">
        <v>454</v>
      </c>
      <c r="AA35" s="106" t="s">
        <v>454</v>
      </c>
      <c r="AB35" s="107" t="s">
        <v>454</v>
      </c>
      <c r="AC35" s="105" t="s">
        <v>454</v>
      </c>
      <c r="AD35" s="105" t="s">
        <v>454</v>
      </c>
      <c r="AE35" s="105" t="s">
        <v>454</v>
      </c>
      <c r="AF35" s="105" t="s">
        <v>454</v>
      </c>
      <c r="AG35" s="105" t="s">
        <v>454</v>
      </c>
      <c r="AH35" s="105" t="s">
        <v>454</v>
      </c>
      <c r="AI35" s="108" t="s">
        <v>454</v>
      </c>
      <c r="AJ35" s="107" t="s">
        <v>454</v>
      </c>
      <c r="AK35" s="105" t="s">
        <v>454</v>
      </c>
      <c r="AL35" s="105" t="s">
        <v>454</v>
      </c>
      <c r="AM35" s="105" t="s">
        <v>454</v>
      </c>
      <c r="AN35" s="105" t="s">
        <v>454</v>
      </c>
      <c r="AO35" s="105" t="s">
        <v>454</v>
      </c>
      <c r="AP35" s="105" t="s">
        <v>454</v>
      </c>
      <c r="AQ35" s="108" t="s">
        <v>454</v>
      </c>
      <c r="AR35" s="107" t="s">
        <v>454</v>
      </c>
      <c r="AS35" s="105" t="s">
        <v>454</v>
      </c>
      <c r="AT35" s="105" t="s">
        <v>454</v>
      </c>
      <c r="AU35" s="108" t="s">
        <v>454</v>
      </c>
      <c r="AV35" s="85"/>
      <c r="AW35" s="107" t="s">
        <v>454</v>
      </c>
      <c r="AX35" s="107" t="s">
        <v>454</v>
      </c>
      <c r="AY35" s="87" t="s">
        <v>454</v>
      </c>
      <c r="AZ35" s="87" t="s">
        <v>454</v>
      </c>
    </row>
    <row r="36" spans="1:53" ht="10.199999999999999" x14ac:dyDescent="0.2">
      <c r="A36" s="214"/>
      <c r="B36" s="73" t="s">
        <v>335</v>
      </c>
      <c r="C36" s="111" t="s">
        <v>443</v>
      </c>
      <c r="D36" s="112" t="s">
        <v>443</v>
      </c>
      <c r="E36" s="112" t="s">
        <v>443</v>
      </c>
      <c r="F36" s="112" t="s">
        <v>443</v>
      </c>
      <c r="G36" s="112" t="s">
        <v>443</v>
      </c>
      <c r="H36" s="112" t="s">
        <v>443</v>
      </c>
      <c r="I36" s="112" t="s">
        <v>443</v>
      </c>
      <c r="J36" s="113" t="s">
        <v>443</v>
      </c>
      <c r="K36" s="111" t="s">
        <v>443</v>
      </c>
      <c r="L36" s="112" t="s">
        <v>443</v>
      </c>
      <c r="M36" s="112" t="s">
        <v>443</v>
      </c>
      <c r="N36" s="112" t="s">
        <v>443</v>
      </c>
      <c r="O36" s="112" t="s">
        <v>443</v>
      </c>
      <c r="P36" s="112" t="s">
        <v>443</v>
      </c>
      <c r="Q36" s="112" t="s">
        <v>443</v>
      </c>
      <c r="R36" s="113" t="s">
        <v>443</v>
      </c>
      <c r="S36" s="111" t="s">
        <v>443</v>
      </c>
      <c r="T36" s="112" t="s">
        <v>443</v>
      </c>
      <c r="U36" s="112" t="s">
        <v>443</v>
      </c>
      <c r="V36" s="113" t="s">
        <v>443</v>
      </c>
      <c r="W36" s="85"/>
      <c r="X36" s="107" t="s">
        <v>454</v>
      </c>
      <c r="Y36" s="105" t="s">
        <v>454</v>
      </c>
      <c r="Z36" s="105" t="s">
        <v>454</v>
      </c>
      <c r="AA36" s="106" t="s">
        <v>454</v>
      </c>
      <c r="AB36" s="111" t="s">
        <v>443</v>
      </c>
      <c r="AC36" s="112" t="s">
        <v>443</v>
      </c>
      <c r="AD36" s="112" t="s">
        <v>443</v>
      </c>
      <c r="AE36" s="112" t="s">
        <v>443</v>
      </c>
      <c r="AF36" s="112" t="s">
        <v>443</v>
      </c>
      <c r="AG36" s="112" t="s">
        <v>443</v>
      </c>
      <c r="AH36" s="112" t="s">
        <v>443</v>
      </c>
      <c r="AI36" s="113" t="s">
        <v>443</v>
      </c>
      <c r="AJ36" s="111" t="s">
        <v>443</v>
      </c>
      <c r="AK36" s="112" t="s">
        <v>443</v>
      </c>
      <c r="AL36" s="112" t="s">
        <v>443</v>
      </c>
      <c r="AM36" s="112" t="s">
        <v>443</v>
      </c>
      <c r="AN36" s="112" t="s">
        <v>443</v>
      </c>
      <c r="AO36" s="112" t="s">
        <v>443</v>
      </c>
      <c r="AP36" s="112" t="s">
        <v>443</v>
      </c>
      <c r="AQ36" s="113" t="s">
        <v>443</v>
      </c>
      <c r="AR36" s="111" t="s">
        <v>443</v>
      </c>
      <c r="AS36" s="112" t="s">
        <v>443</v>
      </c>
      <c r="AT36" s="112" t="s">
        <v>443</v>
      </c>
      <c r="AU36" s="113" t="s">
        <v>443</v>
      </c>
      <c r="AV36" s="85"/>
      <c r="AW36" s="111" t="s">
        <v>443</v>
      </c>
      <c r="AX36" s="111" t="s">
        <v>443</v>
      </c>
      <c r="AY36" s="111" t="s">
        <v>443</v>
      </c>
      <c r="AZ36" s="111" t="s">
        <v>443</v>
      </c>
    </row>
    <row r="37" spans="1:53" ht="10.199999999999999" x14ac:dyDescent="0.2">
      <c r="A37" s="214"/>
      <c r="B37" s="73" t="s">
        <v>336</v>
      </c>
      <c r="C37" s="111" t="s">
        <v>443</v>
      </c>
      <c r="D37" s="88" t="s">
        <v>454</v>
      </c>
      <c r="E37" s="112" t="s">
        <v>443</v>
      </c>
      <c r="F37" s="88" t="s">
        <v>454</v>
      </c>
      <c r="G37" s="112" t="s">
        <v>443</v>
      </c>
      <c r="H37" s="88" t="s">
        <v>454</v>
      </c>
      <c r="I37" s="112" t="s">
        <v>443</v>
      </c>
      <c r="J37" s="89" t="s">
        <v>454</v>
      </c>
      <c r="K37" s="111" t="s">
        <v>443</v>
      </c>
      <c r="L37" s="88" t="s">
        <v>454</v>
      </c>
      <c r="M37" s="112" t="s">
        <v>443</v>
      </c>
      <c r="N37" s="88" t="s">
        <v>454</v>
      </c>
      <c r="O37" s="112" t="s">
        <v>443</v>
      </c>
      <c r="P37" s="88" t="s">
        <v>454</v>
      </c>
      <c r="Q37" s="112" t="s">
        <v>443</v>
      </c>
      <c r="R37" s="89" t="s">
        <v>454</v>
      </c>
      <c r="S37" s="111" t="s">
        <v>443</v>
      </c>
      <c r="T37" s="88" t="s">
        <v>454</v>
      </c>
      <c r="U37" s="112" t="s">
        <v>443</v>
      </c>
      <c r="V37" s="89" t="s">
        <v>454</v>
      </c>
      <c r="W37" s="85"/>
      <c r="X37" s="107" t="s">
        <v>454</v>
      </c>
      <c r="Y37" s="105" t="s">
        <v>454</v>
      </c>
      <c r="Z37" s="105" t="s">
        <v>454</v>
      </c>
      <c r="AA37" s="106" t="s">
        <v>454</v>
      </c>
      <c r="AB37" s="111" t="s">
        <v>443</v>
      </c>
      <c r="AC37" s="88" t="s">
        <v>454</v>
      </c>
      <c r="AD37" s="112" t="s">
        <v>443</v>
      </c>
      <c r="AE37" s="88" t="s">
        <v>454</v>
      </c>
      <c r="AF37" s="112" t="s">
        <v>443</v>
      </c>
      <c r="AG37" s="88" t="s">
        <v>454</v>
      </c>
      <c r="AH37" s="112" t="s">
        <v>443</v>
      </c>
      <c r="AI37" s="89" t="s">
        <v>454</v>
      </c>
      <c r="AJ37" s="111" t="s">
        <v>443</v>
      </c>
      <c r="AK37" s="88" t="s">
        <v>454</v>
      </c>
      <c r="AL37" s="112" t="s">
        <v>443</v>
      </c>
      <c r="AM37" s="88" t="s">
        <v>454</v>
      </c>
      <c r="AN37" s="112" t="s">
        <v>443</v>
      </c>
      <c r="AO37" s="88" t="s">
        <v>454</v>
      </c>
      <c r="AP37" s="112" t="s">
        <v>443</v>
      </c>
      <c r="AQ37" s="89" t="s">
        <v>454</v>
      </c>
      <c r="AR37" s="111" t="s">
        <v>443</v>
      </c>
      <c r="AS37" s="88" t="s">
        <v>454</v>
      </c>
      <c r="AT37" s="112" t="s">
        <v>443</v>
      </c>
      <c r="AU37" s="89" t="s">
        <v>454</v>
      </c>
      <c r="AV37" s="85"/>
      <c r="AW37" s="107" t="s">
        <v>454</v>
      </c>
      <c r="AX37" s="107" t="s">
        <v>454</v>
      </c>
      <c r="AY37" s="87" t="s">
        <v>454</v>
      </c>
      <c r="AZ37" s="87" t="s">
        <v>454</v>
      </c>
    </row>
    <row r="38" spans="1:53" ht="10.199999999999999" x14ac:dyDescent="0.2">
      <c r="A38" s="214"/>
      <c r="B38" s="73" t="s">
        <v>368</v>
      </c>
      <c r="C38" s="111" t="s">
        <v>443</v>
      </c>
      <c r="D38" s="88" t="s">
        <v>454</v>
      </c>
      <c r="E38" s="112" t="s">
        <v>443</v>
      </c>
      <c r="F38" s="88" t="s">
        <v>454</v>
      </c>
      <c r="G38" s="112" t="s">
        <v>443</v>
      </c>
      <c r="H38" s="88" t="s">
        <v>454</v>
      </c>
      <c r="I38" s="112" t="s">
        <v>443</v>
      </c>
      <c r="J38" s="89" t="s">
        <v>454</v>
      </c>
      <c r="K38" s="111" t="s">
        <v>443</v>
      </c>
      <c r="L38" s="88" t="s">
        <v>454</v>
      </c>
      <c r="M38" s="112" t="s">
        <v>443</v>
      </c>
      <c r="N38" s="88" t="s">
        <v>454</v>
      </c>
      <c r="O38" s="112" t="s">
        <v>443</v>
      </c>
      <c r="P38" s="88" t="s">
        <v>454</v>
      </c>
      <c r="Q38" s="112" t="s">
        <v>443</v>
      </c>
      <c r="R38" s="89" t="s">
        <v>454</v>
      </c>
      <c r="S38" s="111" t="s">
        <v>443</v>
      </c>
      <c r="T38" s="88" t="s">
        <v>454</v>
      </c>
      <c r="U38" s="112" t="s">
        <v>443</v>
      </c>
      <c r="V38" s="89" t="s">
        <v>454</v>
      </c>
      <c r="W38" s="85"/>
      <c r="X38" s="107" t="s">
        <v>454</v>
      </c>
      <c r="Y38" s="105" t="s">
        <v>454</v>
      </c>
      <c r="Z38" s="105" t="s">
        <v>454</v>
      </c>
      <c r="AA38" s="106" t="s">
        <v>454</v>
      </c>
      <c r="AB38" s="111" t="s">
        <v>443</v>
      </c>
      <c r="AC38" s="88" t="s">
        <v>454</v>
      </c>
      <c r="AD38" s="112" t="s">
        <v>443</v>
      </c>
      <c r="AE38" s="88" t="s">
        <v>454</v>
      </c>
      <c r="AF38" s="112" t="s">
        <v>443</v>
      </c>
      <c r="AG38" s="88" t="s">
        <v>454</v>
      </c>
      <c r="AH38" s="112" t="s">
        <v>443</v>
      </c>
      <c r="AI38" s="89" t="s">
        <v>454</v>
      </c>
      <c r="AJ38" s="111" t="s">
        <v>443</v>
      </c>
      <c r="AK38" s="88" t="s">
        <v>454</v>
      </c>
      <c r="AL38" s="112" t="s">
        <v>443</v>
      </c>
      <c r="AM38" s="88" t="s">
        <v>454</v>
      </c>
      <c r="AN38" s="112" t="s">
        <v>443</v>
      </c>
      <c r="AO38" s="88" t="s">
        <v>454</v>
      </c>
      <c r="AP38" s="112" t="s">
        <v>443</v>
      </c>
      <c r="AQ38" s="89" t="s">
        <v>454</v>
      </c>
      <c r="AR38" s="111" t="s">
        <v>443</v>
      </c>
      <c r="AS38" s="88" t="s">
        <v>454</v>
      </c>
      <c r="AT38" s="112" t="s">
        <v>443</v>
      </c>
      <c r="AU38" s="89" t="s">
        <v>454</v>
      </c>
      <c r="AV38" s="85"/>
      <c r="AW38" s="107" t="s">
        <v>454</v>
      </c>
      <c r="AX38" s="107" t="s">
        <v>454</v>
      </c>
      <c r="AY38" s="87" t="s">
        <v>454</v>
      </c>
      <c r="AZ38" s="87" t="s">
        <v>454</v>
      </c>
    </row>
    <row r="39" spans="1:53" ht="10.199999999999999" x14ac:dyDescent="0.2">
      <c r="A39" s="214"/>
      <c r="B39" s="73" t="s">
        <v>337</v>
      </c>
      <c r="C39" s="111" t="s">
        <v>443</v>
      </c>
      <c r="D39" s="88" t="s">
        <v>454</v>
      </c>
      <c r="E39" s="112" t="s">
        <v>443</v>
      </c>
      <c r="F39" s="88" t="s">
        <v>454</v>
      </c>
      <c r="G39" s="112" t="s">
        <v>443</v>
      </c>
      <c r="H39" s="88" t="s">
        <v>454</v>
      </c>
      <c r="I39" s="112" t="s">
        <v>443</v>
      </c>
      <c r="J39" s="89" t="s">
        <v>454</v>
      </c>
      <c r="K39" s="111" t="s">
        <v>443</v>
      </c>
      <c r="L39" s="88" t="s">
        <v>454</v>
      </c>
      <c r="M39" s="112" t="s">
        <v>443</v>
      </c>
      <c r="N39" s="88" t="s">
        <v>454</v>
      </c>
      <c r="O39" s="112" t="s">
        <v>443</v>
      </c>
      <c r="P39" s="88" t="s">
        <v>454</v>
      </c>
      <c r="Q39" s="112" t="s">
        <v>443</v>
      </c>
      <c r="R39" s="89" t="s">
        <v>454</v>
      </c>
      <c r="S39" s="111" t="s">
        <v>443</v>
      </c>
      <c r="T39" s="88" t="s">
        <v>454</v>
      </c>
      <c r="U39" s="112" t="s">
        <v>443</v>
      </c>
      <c r="V39" s="89" t="s">
        <v>454</v>
      </c>
      <c r="W39" s="85"/>
      <c r="X39" s="107" t="s">
        <v>454</v>
      </c>
      <c r="Y39" s="105" t="s">
        <v>454</v>
      </c>
      <c r="Z39" s="105" t="s">
        <v>454</v>
      </c>
      <c r="AA39" s="106" t="s">
        <v>454</v>
      </c>
      <c r="AB39" s="111" t="s">
        <v>443</v>
      </c>
      <c r="AC39" s="88" t="s">
        <v>454</v>
      </c>
      <c r="AD39" s="112" t="s">
        <v>443</v>
      </c>
      <c r="AE39" s="88" t="s">
        <v>454</v>
      </c>
      <c r="AF39" s="112" t="s">
        <v>443</v>
      </c>
      <c r="AG39" s="88" t="s">
        <v>454</v>
      </c>
      <c r="AH39" s="112" t="s">
        <v>443</v>
      </c>
      <c r="AI39" s="89" t="s">
        <v>454</v>
      </c>
      <c r="AJ39" s="111" t="s">
        <v>443</v>
      </c>
      <c r="AK39" s="88" t="s">
        <v>454</v>
      </c>
      <c r="AL39" s="112" t="s">
        <v>443</v>
      </c>
      <c r="AM39" s="88" t="s">
        <v>454</v>
      </c>
      <c r="AN39" s="112" t="s">
        <v>443</v>
      </c>
      <c r="AO39" s="88" t="s">
        <v>454</v>
      </c>
      <c r="AP39" s="112" t="s">
        <v>443</v>
      </c>
      <c r="AQ39" s="89" t="s">
        <v>454</v>
      </c>
      <c r="AR39" s="111" t="s">
        <v>443</v>
      </c>
      <c r="AS39" s="88" t="s">
        <v>454</v>
      </c>
      <c r="AT39" s="112" t="s">
        <v>443</v>
      </c>
      <c r="AU39" s="89" t="s">
        <v>454</v>
      </c>
      <c r="AV39" s="85"/>
      <c r="AW39" s="107" t="s">
        <v>454</v>
      </c>
      <c r="AX39" s="107" t="s">
        <v>454</v>
      </c>
      <c r="AY39" s="87" t="s">
        <v>454</v>
      </c>
      <c r="AZ39" s="87" t="s">
        <v>454</v>
      </c>
    </row>
    <row r="40" spans="1:53" ht="10.199999999999999" x14ac:dyDescent="0.2">
      <c r="A40" s="214"/>
      <c r="B40" s="73" t="s">
        <v>338</v>
      </c>
      <c r="C40" s="87" t="s">
        <v>454</v>
      </c>
      <c r="D40" s="112" t="s">
        <v>443</v>
      </c>
      <c r="E40" s="88" t="s">
        <v>454</v>
      </c>
      <c r="F40" s="112" t="s">
        <v>443</v>
      </c>
      <c r="G40" s="88" t="s">
        <v>454</v>
      </c>
      <c r="H40" s="112" t="s">
        <v>443</v>
      </c>
      <c r="I40" s="88" t="s">
        <v>454</v>
      </c>
      <c r="J40" s="113" t="s">
        <v>443</v>
      </c>
      <c r="K40" s="87" t="s">
        <v>454</v>
      </c>
      <c r="L40" s="112" t="s">
        <v>443</v>
      </c>
      <c r="M40" s="88" t="s">
        <v>454</v>
      </c>
      <c r="N40" s="112" t="s">
        <v>443</v>
      </c>
      <c r="O40" s="88" t="s">
        <v>454</v>
      </c>
      <c r="P40" s="112" t="s">
        <v>443</v>
      </c>
      <c r="Q40" s="88" t="s">
        <v>454</v>
      </c>
      <c r="R40" s="113" t="s">
        <v>443</v>
      </c>
      <c r="S40" s="87" t="s">
        <v>454</v>
      </c>
      <c r="T40" s="112" t="s">
        <v>443</v>
      </c>
      <c r="U40" s="88" t="s">
        <v>454</v>
      </c>
      <c r="V40" s="113" t="s">
        <v>443</v>
      </c>
      <c r="W40" s="85"/>
      <c r="X40" s="107" t="s">
        <v>454</v>
      </c>
      <c r="Y40" s="105" t="s">
        <v>454</v>
      </c>
      <c r="Z40" s="105" t="s">
        <v>454</v>
      </c>
      <c r="AA40" s="106" t="s">
        <v>454</v>
      </c>
      <c r="AB40" s="87" t="s">
        <v>454</v>
      </c>
      <c r="AC40" s="112" t="s">
        <v>443</v>
      </c>
      <c r="AD40" s="88" t="s">
        <v>454</v>
      </c>
      <c r="AE40" s="112" t="s">
        <v>443</v>
      </c>
      <c r="AF40" s="88" t="s">
        <v>454</v>
      </c>
      <c r="AG40" s="112" t="s">
        <v>443</v>
      </c>
      <c r="AH40" s="88" t="s">
        <v>454</v>
      </c>
      <c r="AI40" s="113" t="s">
        <v>443</v>
      </c>
      <c r="AJ40" s="87" t="s">
        <v>454</v>
      </c>
      <c r="AK40" s="112" t="s">
        <v>443</v>
      </c>
      <c r="AL40" s="88" t="s">
        <v>454</v>
      </c>
      <c r="AM40" s="112" t="s">
        <v>443</v>
      </c>
      <c r="AN40" s="88" t="s">
        <v>454</v>
      </c>
      <c r="AO40" s="112" t="s">
        <v>443</v>
      </c>
      <c r="AP40" s="88" t="s">
        <v>454</v>
      </c>
      <c r="AQ40" s="113" t="s">
        <v>443</v>
      </c>
      <c r="AR40" s="87" t="s">
        <v>454</v>
      </c>
      <c r="AS40" s="112" t="s">
        <v>443</v>
      </c>
      <c r="AT40" s="88" t="s">
        <v>454</v>
      </c>
      <c r="AU40" s="113" t="s">
        <v>443</v>
      </c>
      <c r="AV40" s="85"/>
      <c r="AW40" s="111" t="s">
        <v>443</v>
      </c>
      <c r="AX40" s="111" t="s">
        <v>443</v>
      </c>
      <c r="AY40" s="111" t="s">
        <v>443</v>
      </c>
      <c r="AZ40" s="111" t="s">
        <v>443</v>
      </c>
    </row>
    <row r="41" spans="1:53" ht="18.75" customHeight="1" x14ac:dyDescent="0.2">
      <c r="A41" s="215" t="s">
        <v>365</v>
      </c>
      <c r="B41" s="72" t="s">
        <v>339</v>
      </c>
      <c r="C41" s="87" t="s">
        <v>454</v>
      </c>
      <c r="D41" s="88" t="s">
        <v>454</v>
      </c>
      <c r="E41" s="88" t="s">
        <v>454</v>
      </c>
      <c r="F41" s="88" t="s">
        <v>454</v>
      </c>
      <c r="G41" s="88" t="s">
        <v>454</v>
      </c>
      <c r="H41" s="88" t="s">
        <v>454</v>
      </c>
      <c r="I41" s="88" t="s">
        <v>454</v>
      </c>
      <c r="J41" s="89" t="s">
        <v>454</v>
      </c>
      <c r="K41" s="87" t="s">
        <v>454</v>
      </c>
      <c r="L41" s="88" t="s">
        <v>454</v>
      </c>
      <c r="M41" s="88" t="s">
        <v>454</v>
      </c>
      <c r="N41" s="88" t="s">
        <v>454</v>
      </c>
      <c r="O41" s="88" t="s">
        <v>454</v>
      </c>
      <c r="P41" s="88" t="s">
        <v>454</v>
      </c>
      <c r="Q41" s="88" t="s">
        <v>454</v>
      </c>
      <c r="R41" s="89" t="s">
        <v>454</v>
      </c>
      <c r="S41" s="87" t="s">
        <v>454</v>
      </c>
      <c r="T41" s="88" t="s">
        <v>454</v>
      </c>
      <c r="U41" s="88" t="s">
        <v>454</v>
      </c>
      <c r="V41" s="89" t="s">
        <v>454</v>
      </c>
      <c r="W41" s="85"/>
      <c r="X41" s="111" t="s">
        <v>443</v>
      </c>
      <c r="Y41" s="112" t="s">
        <v>443</v>
      </c>
      <c r="Z41" s="112" t="s">
        <v>443</v>
      </c>
      <c r="AA41" s="106" t="s">
        <v>454</v>
      </c>
      <c r="AB41" s="87" t="s">
        <v>454</v>
      </c>
      <c r="AC41" s="88" t="s">
        <v>454</v>
      </c>
      <c r="AD41" s="88" t="s">
        <v>454</v>
      </c>
      <c r="AE41" s="88" t="s">
        <v>454</v>
      </c>
      <c r="AF41" s="88" t="s">
        <v>454</v>
      </c>
      <c r="AG41" s="88" t="s">
        <v>454</v>
      </c>
      <c r="AH41" s="88" t="s">
        <v>454</v>
      </c>
      <c r="AI41" s="89" t="s">
        <v>454</v>
      </c>
      <c r="AJ41" s="87" t="s">
        <v>454</v>
      </c>
      <c r="AK41" s="88" t="s">
        <v>454</v>
      </c>
      <c r="AL41" s="88" t="s">
        <v>454</v>
      </c>
      <c r="AM41" s="88" t="s">
        <v>454</v>
      </c>
      <c r="AN41" s="88" t="s">
        <v>454</v>
      </c>
      <c r="AO41" s="88" t="s">
        <v>454</v>
      </c>
      <c r="AP41" s="88" t="s">
        <v>454</v>
      </c>
      <c r="AQ41" s="89" t="s">
        <v>454</v>
      </c>
      <c r="AR41" s="87" t="s">
        <v>454</v>
      </c>
      <c r="AS41" s="88" t="s">
        <v>454</v>
      </c>
      <c r="AT41" s="88" t="s">
        <v>454</v>
      </c>
      <c r="AU41" s="89" t="s">
        <v>454</v>
      </c>
      <c r="AV41" s="85"/>
      <c r="AW41" s="111" t="s">
        <v>443</v>
      </c>
      <c r="AX41" s="111" t="s">
        <v>443</v>
      </c>
      <c r="AY41" s="111" t="s">
        <v>443</v>
      </c>
      <c r="AZ41" s="111" t="s">
        <v>443</v>
      </c>
    </row>
    <row r="42" spans="1:53" ht="10.199999999999999" x14ac:dyDescent="0.2">
      <c r="A42" s="215"/>
      <c r="B42" s="72" t="s">
        <v>340</v>
      </c>
      <c r="C42" s="87" t="s">
        <v>454</v>
      </c>
      <c r="D42" s="88" t="s">
        <v>454</v>
      </c>
      <c r="E42" s="88" t="s">
        <v>454</v>
      </c>
      <c r="F42" s="88" t="s">
        <v>454</v>
      </c>
      <c r="G42" s="88" t="s">
        <v>454</v>
      </c>
      <c r="H42" s="88" t="s">
        <v>454</v>
      </c>
      <c r="I42" s="88" t="s">
        <v>454</v>
      </c>
      <c r="J42" s="89" t="s">
        <v>454</v>
      </c>
      <c r="K42" s="87" t="s">
        <v>454</v>
      </c>
      <c r="L42" s="88" t="s">
        <v>454</v>
      </c>
      <c r="M42" s="88" t="s">
        <v>454</v>
      </c>
      <c r="N42" s="88" t="s">
        <v>454</v>
      </c>
      <c r="O42" s="88" t="s">
        <v>454</v>
      </c>
      <c r="P42" s="88" t="s">
        <v>454</v>
      </c>
      <c r="Q42" s="88" t="s">
        <v>454</v>
      </c>
      <c r="R42" s="89" t="s">
        <v>454</v>
      </c>
      <c r="S42" s="87" t="s">
        <v>454</v>
      </c>
      <c r="T42" s="88" t="s">
        <v>454</v>
      </c>
      <c r="U42" s="88" t="s">
        <v>454</v>
      </c>
      <c r="V42" s="89" t="s">
        <v>454</v>
      </c>
      <c r="W42" s="85"/>
      <c r="X42" s="107" t="s">
        <v>454</v>
      </c>
      <c r="Y42" s="112" t="s">
        <v>443</v>
      </c>
      <c r="Z42" s="106" t="s">
        <v>454</v>
      </c>
      <c r="AA42" s="106" t="s">
        <v>454</v>
      </c>
      <c r="AB42" s="87" t="s">
        <v>454</v>
      </c>
      <c r="AC42" s="88" t="s">
        <v>454</v>
      </c>
      <c r="AD42" s="88" t="s">
        <v>454</v>
      </c>
      <c r="AE42" s="88" t="s">
        <v>454</v>
      </c>
      <c r="AF42" s="88" t="s">
        <v>454</v>
      </c>
      <c r="AG42" s="88" t="s">
        <v>454</v>
      </c>
      <c r="AH42" s="88" t="s">
        <v>454</v>
      </c>
      <c r="AI42" s="89" t="s">
        <v>454</v>
      </c>
      <c r="AJ42" s="87" t="s">
        <v>454</v>
      </c>
      <c r="AK42" s="88" t="s">
        <v>454</v>
      </c>
      <c r="AL42" s="88" t="s">
        <v>454</v>
      </c>
      <c r="AM42" s="88" t="s">
        <v>454</v>
      </c>
      <c r="AN42" s="88" t="s">
        <v>454</v>
      </c>
      <c r="AO42" s="88" t="s">
        <v>454</v>
      </c>
      <c r="AP42" s="88" t="s">
        <v>454</v>
      </c>
      <c r="AQ42" s="89" t="s">
        <v>454</v>
      </c>
      <c r="AR42" s="87" t="s">
        <v>454</v>
      </c>
      <c r="AS42" s="88" t="s">
        <v>454</v>
      </c>
      <c r="AT42" s="88" t="s">
        <v>454</v>
      </c>
      <c r="AU42" s="89" t="s">
        <v>454</v>
      </c>
      <c r="AV42" s="85"/>
      <c r="AW42" s="87" t="s">
        <v>454</v>
      </c>
      <c r="AX42" s="87" t="s">
        <v>454</v>
      </c>
      <c r="AY42" s="87" t="s">
        <v>454</v>
      </c>
      <c r="AZ42" s="87" t="s">
        <v>454</v>
      </c>
    </row>
    <row r="43" spans="1:53" ht="10.199999999999999" x14ac:dyDescent="0.2">
      <c r="A43" s="215"/>
      <c r="B43" s="72" t="s">
        <v>341</v>
      </c>
      <c r="C43" s="87" t="s">
        <v>454</v>
      </c>
      <c r="D43" s="88" t="s">
        <v>454</v>
      </c>
      <c r="E43" s="88" t="s">
        <v>454</v>
      </c>
      <c r="F43" s="88" t="s">
        <v>454</v>
      </c>
      <c r="G43" s="88" t="s">
        <v>454</v>
      </c>
      <c r="H43" s="88" t="s">
        <v>454</v>
      </c>
      <c r="I43" s="88" t="s">
        <v>454</v>
      </c>
      <c r="J43" s="89" t="s">
        <v>454</v>
      </c>
      <c r="K43" s="87" t="s">
        <v>454</v>
      </c>
      <c r="L43" s="88" t="s">
        <v>454</v>
      </c>
      <c r="M43" s="88" t="s">
        <v>454</v>
      </c>
      <c r="N43" s="88" t="s">
        <v>454</v>
      </c>
      <c r="O43" s="88" t="s">
        <v>454</v>
      </c>
      <c r="P43" s="88" t="s">
        <v>454</v>
      </c>
      <c r="Q43" s="88" t="s">
        <v>454</v>
      </c>
      <c r="R43" s="89" t="s">
        <v>454</v>
      </c>
      <c r="S43" s="87" t="s">
        <v>454</v>
      </c>
      <c r="T43" s="88" t="s">
        <v>454</v>
      </c>
      <c r="U43" s="88" t="s">
        <v>454</v>
      </c>
      <c r="V43" s="89" t="s">
        <v>454</v>
      </c>
      <c r="W43" s="85"/>
      <c r="X43" s="107" t="s">
        <v>454</v>
      </c>
      <c r="Y43" s="112" t="s">
        <v>443</v>
      </c>
      <c r="Z43" s="106" t="s">
        <v>454</v>
      </c>
      <c r="AA43" s="106" t="s">
        <v>454</v>
      </c>
      <c r="AB43" s="87" t="s">
        <v>454</v>
      </c>
      <c r="AC43" s="88" t="s">
        <v>454</v>
      </c>
      <c r="AD43" s="88" t="s">
        <v>454</v>
      </c>
      <c r="AE43" s="88" t="s">
        <v>454</v>
      </c>
      <c r="AF43" s="88" t="s">
        <v>454</v>
      </c>
      <c r="AG43" s="88" t="s">
        <v>454</v>
      </c>
      <c r="AH43" s="88" t="s">
        <v>454</v>
      </c>
      <c r="AI43" s="89" t="s">
        <v>454</v>
      </c>
      <c r="AJ43" s="87" t="s">
        <v>454</v>
      </c>
      <c r="AK43" s="88" t="s">
        <v>454</v>
      </c>
      <c r="AL43" s="88" t="s">
        <v>454</v>
      </c>
      <c r="AM43" s="88" t="s">
        <v>454</v>
      </c>
      <c r="AN43" s="88" t="s">
        <v>454</v>
      </c>
      <c r="AO43" s="88" t="s">
        <v>454</v>
      </c>
      <c r="AP43" s="88" t="s">
        <v>454</v>
      </c>
      <c r="AQ43" s="89" t="s">
        <v>454</v>
      </c>
      <c r="AR43" s="87" t="s">
        <v>454</v>
      </c>
      <c r="AS43" s="88" t="s">
        <v>454</v>
      </c>
      <c r="AT43" s="88" t="s">
        <v>454</v>
      </c>
      <c r="AU43" s="89" t="s">
        <v>454</v>
      </c>
      <c r="AV43" s="85"/>
      <c r="AW43" s="87" t="s">
        <v>454</v>
      </c>
      <c r="AX43" s="87" t="s">
        <v>454</v>
      </c>
      <c r="AY43" s="87" t="s">
        <v>454</v>
      </c>
      <c r="AZ43" s="87" t="s">
        <v>454</v>
      </c>
    </row>
    <row r="44" spans="1:53" ht="10.199999999999999" x14ac:dyDescent="0.2">
      <c r="A44" s="215"/>
      <c r="B44" s="72" t="s">
        <v>360</v>
      </c>
      <c r="C44" s="87" t="s">
        <v>454</v>
      </c>
      <c r="D44" s="88" t="s">
        <v>454</v>
      </c>
      <c r="E44" s="88" t="s">
        <v>454</v>
      </c>
      <c r="F44" s="88" t="s">
        <v>454</v>
      </c>
      <c r="G44" s="88" t="s">
        <v>454</v>
      </c>
      <c r="H44" s="88" t="s">
        <v>454</v>
      </c>
      <c r="I44" s="88" t="s">
        <v>454</v>
      </c>
      <c r="J44" s="89" t="s">
        <v>454</v>
      </c>
      <c r="K44" s="87" t="s">
        <v>454</v>
      </c>
      <c r="L44" s="88" t="s">
        <v>454</v>
      </c>
      <c r="M44" s="88" t="s">
        <v>454</v>
      </c>
      <c r="N44" s="88" t="s">
        <v>454</v>
      </c>
      <c r="O44" s="88" t="s">
        <v>454</v>
      </c>
      <c r="P44" s="88" t="s">
        <v>454</v>
      </c>
      <c r="Q44" s="88" t="s">
        <v>454</v>
      </c>
      <c r="R44" s="89" t="s">
        <v>454</v>
      </c>
      <c r="S44" s="87" t="s">
        <v>454</v>
      </c>
      <c r="T44" s="88" t="s">
        <v>454</v>
      </c>
      <c r="U44" s="88" t="s">
        <v>454</v>
      </c>
      <c r="V44" s="89" t="s">
        <v>454</v>
      </c>
      <c r="W44" s="85"/>
      <c r="X44" s="111" t="s">
        <v>443</v>
      </c>
      <c r="Y44" s="105" t="s">
        <v>454</v>
      </c>
      <c r="Z44" s="105" t="s">
        <v>454</v>
      </c>
      <c r="AA44" s="106" t="s">
        <v>454</v>
      </c>
      <c r="AB44" s="87" t="s">
        <v>454</v>
      </c>
      <c r="AC44" s="88" t="s">
        <v>454</v>
      </c>
      <c r="AD44" s="88" t="s">
        <v>454</v>
      </c>
      <c r="AE44" s="88" t="s">
        <v>454</v>
      </c>
      <c r="AF44" s="88" t="s">
        <v>454</v>
      </c>
      <c r="AG44" s="88" t="s">
        <v>454</v>
      </c>
      <c r="AH44" s="88" t="s">
        <v>454</v>
      </c>
      <c r="AI44" s="89" t="s">
        <v>454</v>
      </c>
      <c r="AJ44" s="87" t="s">
        <v>454</v>
      </c>
      <c r="AK44" s="88" t="s">
        <v>454</v>
      </c>
      <c r="AL44" s="88" t="s">
        <v>454</v>
      </c>
      <c r="AM44" s="88" t="s">
        <v>454</v>
      </c>
      <c r="AN44" s="88" t="s">
        <v>454</v>
      </c>
      <c r="AO44" s="88" t="s">
        <v>454</v>
      </c>
      <c r="AP44" s="88" t="s">
        <v>454</v>
      </c>
      <c r="AQ44" s="89" t="s">
        <v>454</v>
      </c>
      <c r="AR44" s="87" t="s">
        <v>454</v>
      </c>
      <c r="AS44" s="88" t="s">
        <v>454</v>
      </c>
      <c r="AT44" s="88" t="s">
        <v>454</v>
      </c>
      <c r="AU44" s="89" t="s">
        <v>454</v>
      </c>
      <c r="AV44" s="85"/>
      <c r="AW44" s="111" t="s">
        <v>443</v>
      </c>
      <c r="AX44" s="87" t="s">
        <v>454</v>
      </c>
      <c r="AY44" s="111" t="s">
        <v>443</v>
      </c>
      <c r="AZ44" s="87" t="s">
        <v>454</v>
      </c>
    </row>
    <row r="45" spans="1:53" ht="33.75" customHeight="1" thickBot="1" x14ac:dyDescent="0.25">
      <c r="A45" s="215"/>
      <c r="B45" s="72" t="s">
        <v>106</v>
      </c>
      <c r="C45" s="119" t="s">
        <v>454</v>
      </c>
      <c r="D45" s="120" t="s">
        <v>454</v>
      </c>
      <c r="E45" s="120" t="s">
        <v>454</v>
      </c>
      <c r="F45" s="120" t="s">
        <v>454</v>
      </c>
      <c r="G45" s="120" t="s">
        <v>454</v>
      </c>
      <c r="H45" s="120" t="s">
        <v>454</v>
      </c>
      <c r="I45" s="120" t="s">
        <v>454</v>
      </c>
      <c r="J45" s="121" t="s">
        <v>454</v>
      </c>
      <c r="K45" s="119" t="s">
        <v>454</v>
      </c>
      <c r="L45" s="120" t="s">
        <v>454</v>
      </c>
      <c r="M45" s="120" t="s">
        <v>454</v>
      </c>
      <c r="N45" s="120" t="s">
        <v>454</v>
      </c>
      <c r="O45" s="120" t="s">
        <v>454</v>
      </c>
      <c r="P45" s="120" t="s">
        <v>454</v>
      </c>
      <c r="Q45" s="120" t="s">
        <v>454</v>
      </c>
      <c r="R45" s="121" t="s">
        <v>454</v>
      </c>
      <c r="S45" s="119" t="s">
        <v>454</v>
      </c>
      <c r="T45" s="120" t="s">
        <v>454</v>
      </c>
      <c r="U45" s="120" t="s">
        <v>454</v>
      </c>
      <c r="V45" s="121" t="s">
        <v>454</v>
      </c>
      <c r="W45" s="85"/>
      <c r="X45" s="123" t="s">
        <v>443</v>
      </c>
      <c r="Y45" s="124" t="s">
        <v>454</v>
      </c>
      <c r="Z45" s="124" t="s">
        <v>454</v>
      </c>
      <c r="AA45" s="125" t="s">
        <v>454</v>
      </c>
      <c r="AB45" s="119" t="s">
        <v>454</v>
      </c>
      <c r="AC45" s="120" t="s">
        <v>454</v>
      </c>
      <c r="AD45" s="120" t="s">
        <v>454</v>
      </c>
      <c r="AE45" s="120" t="s">
        <v>454</v>
      </c>
      <c r="AF45" s="120" t="s">
        <v>454</v>
      </c>
      <c r="AG45" s="120" t="s">
        <v>454</v>
      </c>
      <c r="AH45" s="120" t="s">
        <v>454</v>
      </c>
      <c r="AI45" s="121" t="s">
        <v>454</v>
      </c>
      <c r="AJ45" s="119" t="s">
        <v>454</v>
      </c>
      <c r="AK45" s="120" t="s">
        <v>454</v>
      </c>
      <c r="AL45" s="120" t="s">
        <v>454</v>
      </c>
      <c r="AM45" s="120" t="s">
        <v>454</v>
      </c>
      <c r="AN45" s="120" t="s">
        <v>454</v>
      </c>
      <c r="AO45" s="120" t="s">
        <v>454</v>
      </c>
      <c r="AP45" s="120" t="s">
        <v>454</v>
      </c>
      <c r="AQ45" s="121" t="s">
        <v>454</v>
      </c>
      <c r="AR45" s="119" t="s">
        <v>454</v>
      </c>
      <c r="AS45" s="120" t="s">
        <v>454</v>
      </c>
      <c r="AT45" s="120" t="s">
        <v>454</v>
      </c>
      <c r="AU45" s="121" t="s">
        <v>454</v>
      </c>
      <c r="AV45" s="85"/>
      <c r="AW45" s="111" t="s">
        <v>443</v>
      </c>
      <c r="AX45" s="87" t="s">
        <v>454</v>
      </c>
      <c r="AY45" s="111" t="s">
        <v>443</v>
      </c>
      <c r="AZ45" s="87" t="s">
        <v>454</v>
      </c>
    </row>
    <row r="46" spans="1:53" ht="18.75" customHeight="1" x14ac:dyDescent="0.2">
      <c r="A46" s="215" t="s">
        <v>527</v>
      </c>
      <c r="B46" s="130" t="s">
        <v>503</v>
      </c>
      <c r="C46" s="87" t="s">
        <v>454</v>
      </c>
      <c r="D46" s="88" t="s">
        <v>454</v>
      </c>
      <c r="E46" s="88" t="s">
        <v>454</v>
      </c>
      <c r="F46" s="88" t="s">
        <v>454</v>
      </c>
      <c r="G46" s="88" t="s">
        <v>454</v>
      </c>
      <c r="H46" s="88" t="s">
        <v>454</v>
      </c>
      <c r="I46" s="88" t="s">
        <v>454</v>
      </c>
      <c r="J46" s="89" t="s">
        <v>454</v>
      </c>
      <c r="K46" s="87" t="s">
        <v>454</v>
      </c>
      <c r="L46" s="88" t="s">
        <v>454</v>
      </c>
      <c r="M46" s="88" t="s">
        <v>454</v>
      </c>
      <c r="N46" s="88" t="s">
        <v>454</v>
      </c>
      <c r="O46" s="88" t="s">
        <v>454</v>
      </c>
      <c r="P46" s="88" t="s">
        <v>454</v>
      </c>
      <c r="Q46" s="88" t="s">
        <v>454</v>
      </c>
      <c r="R46" s="89" t="s">
        <v>454</v>
      </c>
      <c r="S46" s="87" t="s">
        <v>454</v>
      </c>
      <c r="T46" s="88" t="s">
        <v>454</v>
      </c>
      <c r="U46" s="88" t="s">
        <v>454</v>
      </c>
      <c r="V46" s="89" t="s">
        <v>454</v>
      </c>
      <c r="W46" s="85"/>
      <c r="X46" s="89" t="s">
        <v>454</v>
      </c>
      <c r="Y46" s="89" t="s">
        <v>454</v>
      </c>
      <c r="Z46" s="112" t="s">
        <v>443</v>
      </c>
      <c r="AA46" s="106" t="s">
        <v>454</v>
      </c>
      <c r="AB46" s="87" t="s">
        <v>454</v>
      </c>
      <c r="AC46" s="88" t="s">
        <v>454</v>
      </c>
      <c r="AD46" s="88" t="s">
        <v>454</v>
      </c>
      <c r="AE46" s="88" t="s">
        <v>454</v>
      </c>
      <c r="AF46" s="88" t="s">
        <v>454</v>
      </c>
      <c r="AG46" s="88" t="s">
        <v>454</v>
      </c>
      <c r="AH46" s="88" t="s">
        <v>454</v>
      </c>
      <c r="AI46" s="89" t="s">
        <v>454</v>
      </c>
      <c r="AJ46" s="87" t="s">
        <v>454</v>
      </c>
      <c r="AK46" s="88" t="s">
        <v>454</v>
      </c>
      <c r="AL46" s="88" t="s">
        <v>454</v>
      </c>
      <c r="AM46" s="88" t="s">
        <v>454</v>
      </c>
      <c r="AN46" s="88" t="s">
        <v>454</v>
      </c>
      <c r="AO46" s="88" t="s">
        <v>454</v>
      </c>
      <c r="AP46" s="88" t="s">
        <v>454</v>
      </c>
      <c r="AQ46" s="89" t="s">
        <v>454</v>
      </c>
      <c r="AR46" s="87" t="s">
        <v>454</v>
      </c>
      <c r="AS46" s="88" t="s">
        <v>454</v>
      </c>
      <c r="AT46" s="88" t="s">
        <v>454</v>
      </c>
      <c r="AU46" s="89" t="s">
        <v>454</v>
      </c>
      <c r="AV46" s="85"/>
      <c r="AW46" s="89" t="s">
        <v>454</v>
      </c>
      <c r="AX46" s="89" t="s">
        <v>454</v>
      </c>
      <c r="AY46" s="89" t="s">
        <v>454</v>
      </c>
      <c r="AZ46" s="89" t="s">
        <v>454</v>
      </c>
    </row>
    <row r="47" spans="1:53" ht="13.8" x14ac:dyDescent="0.2">
      <c r="A47" s="215"/>
      <c r="B47" s="130" t="s">
        <v>504</v>
      </c>
      <c r="C47" s="87" t="s">
        <v>454</v>
      </c>
      <c r="D47" s="88" t="s">
        <v>454</v>
      </c>
      <c r="E47" s="88" t="s">
        <v>454</v>
      </c>
      <c r="F47" s="88" t="s">
        <v>454</v>
      </c>
      <c r="G47" s="88" t="s">
        <v>454</v>
      </c>
      <c r="H47" s="88" t="s">
        <v>454</v>
      </c>
      <c r="I47" s="88" t="s">
        <v>454</v>
      </c>
      <c r="J47" s="89" t="s">
        <v>454</v>
      </c>
      <c r="K47" s="87" t="s">
        <v>454</v>
      </c>
      <c r="L47" s="88" t="s">
        <v>454</v>
      </c>
      <c r="M47" s="88" t="s">
        <v>454</v>
      </c>
      <c r="N47" s="88" t="s">
        <v>454</v>
      </c>
      <c r="O47" s="88" t="s">
        <v>454</v>
      </c>
      <c r="P47" s="88" t="s">
        <v>454</v>
      </c>
      <c r="Q47" s="88" t="s">
        <v>454</v>
      </c>
      <c r="R47" s="89" t="s">
        <v>454</v>
      </c>
      <c r="S47" s="87" t="s">
        <v>454</v>
      </c>
      <c r="T47" s="88" t="s">
        <v>454</v>
      </c>
      <c r="U47" s="88" t="s">
        <v>454</v>
      </c>
      <c r="V47" s="89" t="s">
        <v>454</v>
      </c>
      <c r="W47" s="85"/>
      <c r="X47" s="89" t="s">
        <v>454</v>
      </c>
      <c r="Y47" s="89" t="s">
        <v>454</v>
      </c>
      <c r="Z47" s="112" t="s">
        <v>443</v>
      </c>
      <c r="AA47" s="106" t="s">
        <v>454</v>
      </c>
      <c r="AB47" s="87" t="s">
        <v>454</v>
      </c>
      <c r="AC47" s="88" t="s">
        <v>454</v>
      </c>
      <c r="AD47" s="88" t="s">
        <v>454</v>
      </c>
      <c r="AE47" s="88" t="s">
        <v>454</v>
      </c>
      <c r="AF47" s="88" t="s">
        <v>454</v>
      </c>
      <c r="AG47" s="88" t="s">
        <v>454</v>
      </c>
      <c r="AH47" s="88" t="s">
        <v>454</v>
      </c>
      <c r="AI47" s="89" t="s">
        <v>454</v>
      </c>
      <c r="AJ47" s="87" t="s">
        <v>454</v>
      </c>
      <c r="AK47" s="88" t="s">
        <v>454</v>
      </c>
      <c r="AL47" s="88" t="s">
        <v>454</v>
      </c>
      <c r="AM47" s="88" t="s">
        <v>454</v>
      </c>
      <c r="AN47" s="88" t="s">
        <v>454</v>
      </c>
      <c r="AO47" s="88" t="s">
        <v>454</v>
      </c>
      <c r="AP47" s="88" t="s">
        <v>454</v>
      </c>
      <c r="AQ47" s="89" t="s">
        <v>454</v>
      </c>
      <c r="AR47" s="87" t="s">
        <v>454</v>
      </c>
      <c r="AS47" s="88" t="s">
        <v>454</v>
      </c>
      <c r="AT47" s="88" t="s">
        <v>454</v>
      </c>
      <c r="AU47" s="89" t="s">
        <v>454</v>
      </c>
      <c r="AV47" s="85"/>
      <c r="AW47" s="89" t="s">
        <v>454</v>
      </c>
      <c r="AX47" s="89" t="s">
        <v>454</v>
      </c>
      <c r="AY47" s="89" t="s">
        <v>454</v>
      </c>
      <c r="AZ47" s="89" t="s">
        <v>454</v>
      </c>
    </row>
    <row r="48" spans="1:53" ht="13.8" x14ac:dyDescent="0.2">
      <c r="A48" s="215"/>
      <c r="B48" s="130" t="s">
        <v>505</v>
      </c>
      <c r="C48" s="87" t="s">
        <v>454</v>
      </c>
      <c r="D48" s="88" t="s">
        <v>454</v>
      </c>
      <c r="E48" s="88" t="s">
        <v>454</v>
      </c>
      <c r="F48" s="88" t="s">
        <v>454</v>
      </c>
      <c r="G48" s="88" t="s">
        <v>454</v>
      </c>
      <c r="H48" s="88" t="s">
        <v>454</v>
      </c>
      <c r="I48" s="88" t="s">
        <v>454</v>
      </c>
      <c r="J48" s="89" t="s">
        <v>454</v>
      </c>
      <c r="K48" s="87" t="s">
        <v>454</v>
      </c>
      <c r="L48" s="88" t="s">
        <v>454</v>
      </c>
      <c r="M48" s="88" t="s">
        <v>454</v>
      </c>
      <c r="N48" s="88" t="s">
        <v>454</v>
      </c>
      <c r="O48" s="88" t="s">
        <v>454</v>
      </c>
      <c r="P48" s="88" t="s">
        <v>454</v>
      </c>
      <c r="Q48" s="88" t="s">
        <v>454</v>
      </c>
      <c r="R48" s="89" t="s">
        <v>454</v>
      </c>
      <c r="S48" s="87" t="s">
        <v>454</v>
      </c>
      <c r="T48" s="88" t="s">
        <v>454</v>
      </c>
      <c r="U48" s="88" t="s">
        <v>454</v>
      </c>
      <c r="V48" s="89" t="s">
        <v>454</v>
      </c>
      <c r="W48" s="85"/>
      <c r="X48" s="89" t="s">
        <v>454</v>
      </c>
      <c r="Y48" s="89" t="s">
        <v>454</v>
      </c>
      <c r="Z48" s="112" t="s">
        <v>443</v>
      </c>
      <c r="AA48" s="106" t="s">
        <v>454</v>
      </c>
      <c r="AB48" s="87" t="s">
        <v>454</v>
      </c>
      <c r="AC48" s="88" t="s">
        <v>454</v>
      </c>
      <c r="AD48" s="88" t="s">
        <v>454</v>
      </c>
      <c r="AE48" s="88" t="s">
        <v>454</v>
      </c>
      <c r="AF48" s="88" t="s">
        <v>454</v>
      </c>
      <c r="AG48" s="88" t="s">
        <v>454</v>
      </c>
      <c r="AH48" s="88" t="s">
        <v>454</v>
      </c>
      <c r="AI48" s="89" t="s">
        <v>454</v>
      </c>
      <c r="AJ48" s="87" t="s">
        <v>454</v>
      </c>
      <c r="AK48" s="88" t="s">
        <v>454</v>
      </c>
      <c r="AL48" s="88" t="s">
        <v>454</v>
      </c>
      <c r="AM48" s="88" t="s">
        <v>454</v>
      </c>
      <c r="AN48" s="88" t="s">
        <v>454</v>
      </c>
      <c r="AO48" s="88" t="s">
        <v>454</v>
      </c>
      <c r="AP48" s="88" t="s">
        <v>454</v>
      </c>
      <c r="AQ48" s="89" t="s">
        <v>454</v>
      </c>
      <c r="AR48" s="87" t="s">
        <v>454</v>
      </c>
      <c r="AS48" s="88" t="s">
        <v>454</v>
      </c>
      <c r="AT48" s="88" t="s">
        <v>454</v>
      </c>
      <c r="AU48" s="89" t="s">
        <v>454</v>
      </c>
      <c r="AV48" s="85"/>
      <c r="AW48" s="89" t="s">
        <v>454</v>
      </c>
      <c r="AX48" s="89" t="s">
        <v>454</v>
      </c>
      <c r="AY48" s="89" t="s">
        <v>454</v>
      </c>
      <c r="AZ48" s="89" t="s">
        <v>454</v>
      </c>
    </row>
    <row r="49" spans="1:52" ht="13.8" x14ac:dyDescent="0.2">
      <c r="A49" s="215"/>
      <c r="B49" s="130" t="s">
        <v>506</v>
      </c>
      <c r="C49" s="87" t="s">
        <v>454</v>
      </c>
      <c r="D49" s="88" t="s">
        <v>454</v>
      </c>
      <c r="E49" s="88" t="s">
        <v>454</v>
      </c>
      <c r="F49" s="88" t="s">
        <v>454</v>
      </c>
      <c r="G49" s="88" t="s">
        <v>454</v>
      </c>
      <c r="H49" s="88" t="s">
        <v>454</v>
      </c>
      <c r="I49" s="88" t="s">
        <v>454</v>
      </c>
      <c r="J49" s="89" t="s">
        <v>454</v>
      </c>
      <c r="K49" s="87" t="s">
        <v>454</v>
      </c>
      <c r="L49" s="88" t="s">
        <v>454</v>
      </c>
      <c r="M49" s="88" t="s">
        <v>454</v>
      </c>
      <c r="N49" s="88" t="s">
        <v>454</v>
      </c>
      <c r="O49" s="88" t="s">
        <v>454</v>
      </c>
      <c r="P49" s="88" t="s">
        <v>454</v>
      </c>
      <c r="Q49" s="88" t="s">
        <v>454</v>
      </c>
      <c r="R49" s="89" t="s">
        <v>454</v>
      </c>
      <c r="S49" s="87" t="s">
        <v>454</v>
      </c>
      <c r="T49" s="88" t="s">
        <v>454</v>
      </c>
      <c r="U49" s="88" t="s">
        <v>454</v>
      </c>
      <c r="V49" s="89" t="s">
        <v>454</v>
      </c>
      <c r="W49" s="85"/>
      <c r="X49" s="89" t="s">
        <v>454</v>
      </c>
      <c r="Y49" s="89" t="s">
        <v>454</v>
      </c>
      <c r="Z49" s="112" t="s">
        <v>443</v>
      </c>
      <c r="AA49" s="106" t="s">
        <v>454</v>
      </c>
      <c r="AB49" s="87" t="s">
        <v>454</v>
      </c>
      <c r="AC49" s="88" t="s">
        <v>454</v>
      </c>
      <c r="AD49" s="88" t="s">
        <v>454</v>
      </c>
      <c r="AE49" s="88" t="s">
        <v>454</v>
      </c>
      <c r="AF49" s="88" t="s">
        <v>454</v>
      </c>
      <c r="AG49" s="88" t="s">
        <v>454</v>
      </c>
      <c r="AH49" s="88" t="s">
        <v>454</v>
      </c>
      <c r="AI49" s="89" t="s">
        <v>454</v>
      </c>
      <c r="AJ49" s="87" t="s">
        <v>454</v>
      </c>
      <c r="AK49" s="88" t="s">
        <v>454</v>
      </c>
      <c r="AL49" s="88" t="s">
        <v>454</v>
      </c>
      <c r="AM49" s="88" t="s">
        <v>454</v>
      </c>
      <c r="AN49" s="88" t="s">
        <v>454</v>
      </c>
      <c r="AO49" s="88" t="s">
        <v>454</v>
      </c>
      <c r="AP49" s="88" t="s">
        <v>454</v>
      </c>
      <c r="AQ49" s="89" t="s">
        <v>454</v>
      </c>
      <c r="AR49" s="87" t="s">
        <v>454</v>
      </c>
      <c r="AS49" s="88" t="s">
        <v>454</v>
      </c>
      <c r="AT49" s="88" t="s">
        <v>454</v>
      </c>
      <c r="AU49" s="89" t="s">
        <v>454</v>
      </c>
      <c r="AV49" s="85"/>
      <c r="AW49" s="89" t="s">
        <v>454</v>
      </c>
      <c r="AX49" s="89" t="s">
        <v>454</v>
      </c>
      <c r="AY49" s="89" t="s">
        <v>454</v>
      </c>
      <c r="AZ49" s="89" t="s">
        <v>454</v>
      </c>
    </row>
    <row r="52" spans="1:52" x14ac:dyDescent="0.3">
      <c r="A52" s="71" t="s">
        <v>461</v>
      </c>
    </row>
    <row r="53" spans="1:52" ht="62.4" x14ac:dyDescent="0.3">
      <c r="A53" s="71">
        <v>1</v>
      </c>
      <c r="B53" s="140" t="s">
        <v>543</v>
      </c>
      <c r="C53" s="155"/>
    </row>
    <row r="54" spans="1:52" x14ac:dyDescent="0.3">
      <c r="A54" s="71">
        <v>2</v>
      </c>
      <c r="B54" s="71" t="s">
        <v>463</v>
      </c>
      <c r="C54" s="155"/>
      <c r="W54" s="71"/>
      <c r="X54" s="71"/>
      <c r="Y54" s="71"/>
      <c r="Z54" s="71"/>
      <c r="AA54" s="71"/>
      <c r="AB54" s="71"/>
    </row>
    <row r="55" spans="1:52" x14ac:dyDescent="0.3">
      <c r="A55" s="71">
        <v>3</v>
      </c>
      <c r="B55" s="71" t="s">
        <v>480</v>
      </c>
      <c r="W55" s="71"/>
      <c r="X55" s="71"/>
      <c r="Y55" s="71"/>
      <c r="Z55" s="71"/>
      <c r="AA55" s="71"/>
      <c r="AB55" s="71"/>
    </row>
    <row r="56" spans="1:52" x14ac:dyDescent="0.3">
      <c r="B56" s="71" t="s">
        <v>481</v>
      </c>
      <c r="W56" s="71"/>
      <c r="X56" s="71"/>
      <c r="Y56" s="71"/>
      <c r="Z56" s="71"/>
      <c r="AA56" s="71"/>
      <c r="AB56" s="71"/>
    </row>
    <row r="57" spans="1:52" x14ac:dyDescent="0.3">
      <c r="A57" s="71">
        <v>4</v>
      </c>
      <c r="B57" s="71" t="s">
        <v>475</v>
      </c>
      <c r="W57" s="71"/>
      <c r="X57" s="71"/>
      <c r="Y57" s="71"/>
      <c r="Z57" s="71"/>
      <c r="AA57" s="71"/>
      <c r="AB57" s="71"/>
    </row>
    <row r="58" spans="1:52" x14ac:dyDescent="0.3">
      <c r="B58" s="71" t="s">
        <v>472</v>
      </c>
      <c r="W58" s="71"/>
      <c r="X58" s="71"/>
      <c r="Y58" s="71"/>
      <c r="Z58" s="71"/>
      <c r="AA58" s="71"/>
      <c r="AB58" s="71"/>
    </row>
    <row r="59" spans="1:52" x14ac:dyDescent="0.3">
      <c r="B59" s="71" t="s">
        <v>473</v>
      </c>
      <c r="W59" s="71"/>
      <c r="X59" s="71"/>
      <c r="Y59" s="71"/>
      <c r="Z59" s="71"/>
      <c r="AA59" s="71"/>
      <c r="AB59" s="71"/>
    </row>
    <row r="60" spans="1:52" x14ac:dyDescent="0.3">
      <c r="B60" s="71" t="s">
        <v>474</v>
      </c>
      <c r="W60" s="71"/>
      <c r="X60" s="71"/>
      <c r="Y60" s="71"/>
      <c r="Z60" s="71"/>
      <c r="AA60" s="71"/>
      <c r="AB60" s="71"/>
    </row>
    <row r="61" spans="1:52" x14ac:dyDescent="0.3">
      <c r="A61" s="112" t="s">
        <v>443</v>
      </c>
      <c r="B61" s="71" t="s">
        <v>486</v>
      </c>
      <c r="W61" s="71"/>
      <c r="X61" s="71"/>
      <c r="Y61" s="71"/>
      <c r="Z61" s="71"/>
      <c r="AA61" s="71"/>
      <c r="AB61" s="71"/>
    </row>
    <row r="62" spans="1:52" x14ac:dyDescent="0.3">
      <c r="A62" s="94" t="s">
        <v>455</v>
      </c>
      <c r="B62" s="71" t="s">
        <v>483</v>
      </c>
      <c r="W62" s="71"/>
      <c r="X62" s="71"/>
      <c r="Y62" s="71"/>
      <c r="Z62" s="71"/>
      <c r="AA62" s="71"/>
      <c r="AB62" s="71"/>
    </row>
    <row r="63" spans="1:52" x14ac:dyDescent="0.3">
      <c r="A63" s="88" t="s">
        <v>454</v>
      </c>
      <c r="B63" s="71" t="s">
        <v>476</v>
      </c>
      <c r="W63" s="71"/>
      <c r="X63" s="71"/>
      <c r="Y63" s="71"/>
      <c r="Z63" s="71"/>
      <c r="AA63" s="71"/>
      <c r="AB63" s="71"/>
    </row>
    <row r="65" spans="2:5" x14ac:dyDescent="0.3">
      <c r="B65" s="126" t="s">
        <v>497</v>
      </c>
    </row>
    <row r="67" spans="2:5" x14ac:dyDescent="0.3">
      <c r="B67" s="71" t="s">
        <v>490</v>
      </c>
    </row>
    <row r="69" spans="2:5" x14ac:dyDescent="0.3">
      <c r="B69" s="71" t="s">
        <v>442</v>
      </c>
      <c r="E69" s="71" t="s">
        <v>491</v>
      </c>
    </row>
    <row r="70" spans="2:5" x14ac:dyDescent="0.3">
      <c r="B70" s="71" t="s">
        <v>487</v>
      </c>
    </row>
    <row r="71" spans="2:5" x14ac:dyDescent="0.3">
      <c r="B71" s="71" t="s">
        <v>492</v>
      </c>
      <c r="E71" s="71" t="s">
        <v>494</v>
      </c>
    </row>
    <row r="72" spans="2:5" x14ac:dyDescent="0.3">
      <c r="B72" s="71" t="s">
        <v>487</v>
      </c>
    </row>
    <row r="73" spans="2:5" x14ac:dyDescent="0.3">
      <c r="B73" s="71" t="s">
        <v>488</v>
      </c>
      <c r="E73" s="71" t="s">
        <v>493</v>
      </c>
    </row>
    <row r="74" spans="2:5" x14ac:dyDescent="0.3">
      <c r="B74" s="71" t="s">
        <v>487</v>
      </c>
    </row>
    <row r="75" spans="2:5" x14ac:dyDescent="0.3">
      <c r="B75" s="71" t="s">
        <v>496</v>
      </c>
      <c r="E75" s="71" t="s">
        <v>495</v>
      </c>
    </row>
  </sheetData>
  <mergeCells count="56">
    <mergeCell ref="A46:A49"/>
    <mergeCell ref="AJ27:AQ27"/>
    <mergeCell ref="AR27:AU27"/>
    <mergeCell ref="A1:B8"/>
    <mergeCell ref="AJ7:AM7"/>
    <mergeCell ref="AN7:AQ7"/>
    <mergeCell ref="AR7:AU7"/>
    <mergeCell ref="X1:AU1"/>
    <mergeCell ref="AB2:AU2"/>
    <mergeCell ref="X2:X8"/>
    <mergeCell ref="AJ6:AM6"/>
    <mergeCell ref="AN6:AQ6"/>
    <mergeCell ref="AB3:AU3"/>
    <mergeCell ref="AB4:AI4"/>
    <mergeCell ref="AJ4:AQ4"/>
    <mergeCell ref="AJ5:AQ5"/>
    <mergeCell ref="AR4:AU6"/>
    <mergeCell ref="AB5:AI5"/>
    <mergeCell ref="AB6:AE6"/>
    <mergeCell ref="A9:A18"/>
    <mergeCell ref="A19:A26"/>
    <mergeCell ref="C6:F6"/>
    <mergeCell ref="G6:J6"/>
    <mergeCell ref="K6:N6"/>
    <mergeCell ref="O6:R6"/>
    <mergeCell ref="G7:J7"/>
    <mergeCell ref="K7:N7"/>
    <mergeCell ref="O7:R7"/>
    <mergeCell ref="C7:F7"/>
    <mergeCell ref="AF6:AI6"/>
    <mergeCell ref="S4:V6"/>
    <mergeCell ref="AB7:AE7"/>
    <mergeCell ref="AF7:AI7"/>
    <mergeCell ref="AA2:AA8"/>
    <mergeCell ref="S7:V7"/>
    <mergeCell ref="Z2:Z8"/>
    <mergeCell ref="Y2:Y8"/>
    <mergeCell ref="AB27:AI27"/>
    <mergeCell ref="A33:A40"/>
    <mergeCell ref="A41:A45"/>
    <mergeCell ref="C27:J27"/>
    <mergeCell ref="K27:R27"/>
    <mergeCell ref="S27:V27"/>
    <mergeCell ref="A27:A32"/>
    <mergeCell ref="C1:V1"/>
    <mergeCell ref="C4:J4"/>
    <mergeCell ref="K4:R4"/>
    <mergeCell ref="C5:J5"/>
    <mergeCell ref="K5:R5"/>
    <mergeCell ref="C2:V3"/>
    <mergeCell ref="AW1:AX1"/>
    <mergeCell ref="AW7:AX7"/>
    <mergeCell ref="AY7:AZ7"/>
    <mergeCell ref="AW4:AX6"/>
    <mergeCell ref="AY4:AZ6"/>
    <mergeCell ref="AW3:AZ3"/>
  </mergeCells>
  <pageMargins left="0.25" right="0.25" top="0.25" bottom="0.25" header="0.3" footer="0.3"/>
  <pageSetup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31" sqref="C31"/>
    </sheetView>
  </sheetViews>
  <sheetFormatPr defaultRowHeight="14.4" x14ac:dyDescent="0.3"/>
  <cols>
    <col min="1" max="1" width="21.6640625" customWidth="1"/>
    <col min="2" max="2" width="22.6640625" customWidth="1"/>
  </cols>
  <sheetData>
    <row r="1" spans="1:2" x14ac:dyDescent="0.3">
      <c r="A1" t="s">
        <v>301</v>
      </c>
    </row>
    <row r="2" spans="1:2" x14ac:dyDescent="0.3">
      <c r="A2" t="s">
        <v>302</v>
      </c>
      <c r="B2" t="str">
        <f ca="1">MID(CELL("filename"),SEARCH("[",CELL("filename"))+1, SEARCH("]",CELL("filename"))-SEARCH("[",CELL("filename"))-1)</f>
        <v>rex-system-batch-workbook (9).xlsx</v>
      </c>
    </row>
    <row r="3" spans="1:2" x14ac:dyDescent="0.3">
      <c r="A3" t="s">
        <v>310</v>
      </c>
      <c r="B3" s="17" t="s">
        <v>351</v>
      </c>
    </row>
    <row r="6" spans="1:2" x14ac:dyDescent="0.3">
      <c r="B6" s="17"/>
    </row>
  </sheetData>
  <hyperlinks>
    <hyperlink ref="B3" r:id="rId1"/>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3" sqref="A3"/>
    </sheetView>
  </sheetViews>
  <sheetFormatPr defaultRowHeight="14.4" x14ac:dyDescent="0.3"/>
  <cols>
    <col min="1" max="1" width="15.33203125" customWidth="1"/>
  </cols>
  <sheetData>
    <row r="1" spans="1:2" x14ac:dyDescent="0.3">
      <c r="A1" s="63" t="s">
        <v>357</v>
      </c>
    </row>
    <row r="2" spans="1:2" x14ac:dyDescent="0.3">
      <c r="A2" s="64">
        <v>43132</v>
      </c>
      <c r="B2" t="s">
        <v>535</v>
      </c>
    </row>
    <row r="3" spans="1:2" x14ac:dyDescent="0.3">
      <c r="A3" s="64">
        <v>40338</v>
      </c>
      <c r="B3" t="s">
        <v>352</v>
      </c>
    </row>
    <row r="4" spans="1:2" x14ac:dyDescent="0.3">
      <c r="A4" s="64">
        <v>40338</v>
      </c>
      <c r="B4" t="s">
        <v>356</v>
      </c>
    </row>
    <row r="5" spans="1:2" x14ac:dyDescent="0.3">
      <c r="A5" s="65"/>
    </row>
    <row r="6" spans="1:2" x14ac:dyDescent="0.3">
      <c r="A6" s="65"/>
    </row>
    <row r="7" spans="1:2" x14ac:dyDescent="0.3">
      <c r="A7" s="65"/>
    </row>
    <row r="8" spans="1:2" x14ac:dyDescent="0.3">
      <c r="A8" s="65"/>
    </row>
    <row r="9" spans="1:2" x14ac:dyDescent="0.3">
      <c r="A9" s="65"/>
    </row>
    <row r="10" spans="1:2" x14ac:dyDescent="0.3">
      <c r="A10" s="65"/>
    </row>
    <row r="11" spans="1:2" x14ac:dyDescent="0.3">
      <c r="A11" s="65"/>
    </row>
    <row r="12" spans="1:2" x14ac:dyDescent="0.3">
      <c r="A12" s="65"/>
    </row>
    <row r="13" spans="1:2" x14ac:dyDescent="0.3">
      <c r="A13" s="65"/>
    </row>
    <row r="14" spans="1:2" x14ac:dyDescent="0.3">
      <c r="A14" s="65"/>
    </row>
    <row r="15" spans="1:2" x14ac:dyDescent="0.3">
      <c r="A15" s="65"/>
    </row>
    <row r="16" spans="1:2" x14ac:dyDescent="0.3">
      <c r="A16" s="65"/>
    </row>
    <row r="17" spans="1:1" x14ac:dyDescent="0.3">
      <c r="A17" s="65"/>
    </row>
    <row r="18" spans="1:1" x14ac:dyDescent="0.3">
      <c r="A18" s="65"/>
    </row>
    <row r="19" spans="1:1" x14ac:dyDescent="0.3">
      <c r="A19" s="65"/>
    </row>
    <row r="20" spans="1:1" x14ac:dyDescent="0.3">
      <c r="A20" s="65"/>
    </row>
    <row r="21" spans="1:1" x14ac:dyDescent="0.3">
      <c r="A21" s="65"/>
    </row>
    <row r="22" spans="1:1" x14ac:dyDescent="0.3">
      <c r="A22" s="65"/>
    </row>
    <row r="23" spans="1:1" x14ac:dyDescent="0.3">
      <c r="A23" s="65"/>
    </row>
    <row r="24" spans="1:1" x14ac:dyDescent="0.3">
      <c r="A24" s="65"/>
    </row>
    <row r="25" spans="1:1" x14ac:dyDescent="0.3">
      <c r="A25" s="65"/>
    </row>
    <row r="26" spans="1:1" x14ac:dyDescent="0.3">
      <c r="A26" s="65"/>
    </row>
    <row r="27" spans="1:1" x14ac:dyDescent="0.3">
      <c r="A27" s="65"/>
    </row>
    <row r="28" spans="1:1" x14ac:dyDescent="0.3">
      <c r="A28" s="65"/>
    </row>
    <row r="29" spans="1:1" x14ac:dyDescent="0.3">
      <c r="A29" s="65"/>
    </row>
    <row r="30" spans="1:1" x14ac:dyDescent="0.3">
      <c r="A30" s="65"/>
    </row>
    <row r="31" spans="1:1" x14ac:dyDescent="0.3">
      <c r="A31" s="65"/>
    </row>
    <row r="32" spans="1:1" x14ac:dyDescent="0.3">
      <c r="A32" s="65"/>
    </row>
    <row r="33" spans="1:1" x14ac:dyDescent="0.3">
      <c r="A33" s="65"/>
    </row>
    <row r="34" spans="1:1" x14ac:dyDescent="0.3">
      <c r="A34" s="65"/>
    </row>
    <row r="35" spans="1:1" x14ac:dyDescent="0.3">
      <c r="A35" s="6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F3199779417443B901B61EA13FC354" ma:contentTypeVersion="0" ma:contentTypeDescription="Create a new document." ma:contentTypeScope="" ma:versionID="c31b3c16f1ea3b6615f111d27b5cb092">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50D390-50BC-4F6F-8A5E-9BD3D0D36EBF}">
  <ds:schemaRefs>
    <ds:schemaRef ds:uri="http://schemas.microsoft.com/sharepoint/v3/contenttype/forms"/>
  </ds:schemaRefs>
</ds:datastoreItem>
</file>

<file path=customXml/itemProps2.xml><?xml version="1.0" encoding="utf-8"?>
<ds:datastoreItem xmlns:ds="http://schemas.openxmlformats.org/officeDocument/2006/customXml" ds:itemID="{4C63E210-AAD8-4E86-AC55-6DEBFB4502F1}">
  <ds:schemaRef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dcmitype/"/>
    <ds:schemaRef ds:uri="http://www.w3.org/XML/1998/namespace"/>
    <ds:schemaRef ds:uri="http://purl.org/dc/terms/"/>
  </ds:schemaRefs>
</ds:datastoreItem>
</file>

<file path=customXml/itemProps3.xml><?xml version="1.0" encoding="utf-8"?>
<ds:datastoreItem xmlns:ds="http://schemas.openxmlformats.org/officeDocument/2006/customXml" ds:itemID="{1E979F2C-81D2-4408-B0D0-DE5BED3F91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REGTResultsReport</vt:lpstr>
      <vt:lpstr>REGTSubmitterBatch</vt:lpstr>
      <vt:lpstr>REGTFilingInclude</vt:lpstr>
      <vt:lpstr>Types</vt:lpstr>
      <vt:lpstr>Batch Basics and Relevancy Info</vt:lpstr>
      <vt:lpstr>Relevancy Grid</vt:lpstr>
      <vt:lpstr>Controls</vt:lpstr>
      <vt:lpstr>Change History</vt:lpstr>
      <vt:lpstr>Filename</vt:lpstr>
      <vt:lpstr>REGTFilingInclude</vt:lpstr>
      <vt:lpstr>TypesRange</vt:lpstr>
      <vt:lpstr>URLToFINRATechPage</vt:lpstr>
    </vt:vector>
  </TitlesOfParts>
  <Company>FINRA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Ries, Rob</dc:creator>
  <cp:lastModifiedBy>rodrigaj</cp:lastModifiedBy>
  <cp:lastPrinted>2018-02-01T17:53:13Z</cp:lastPrinted>
  <dcterms:created xsi:type="dcterms:W3CDTF">2010-04-15T17:27:18Z</dcterms:created>
  <dcterms:modified xsi:type="dcterms:W3CDTF">2018-11-21T14:39:40Z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0x010100DBF3199779417443B901B61EA13FC354</vt:lpwstr>
  </property>
</Properties>
</file>